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1" l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AT32" i="1"/>
  <c r="AT30" i="1"/>
  <c r="AT27" i="1"/>
  <c r="AT26" i="1"/>
  <c r="AT23" i="1"/>
  <c r="AT22" i="1"/>
  <c r="AT19" i="1"/>
  <c r="AT18" i="1"/>
  <c r="AT15" i="1"/>
  <c r="AT14" i="1"/>
  <c r="AT12" i="1"/>
  <c r="Y35" i="1"/>
  <c r="AT35" i="1" s="1"/>
  <c r="Y34" i="1"/>
  <c r="AT34" i="1" s="1"/>
  <c r="Y33" i="1"/>
  <c r="Y32" i="1"/>
  <c r="Y31" i="1"/>
  <c r="AT31" i="1" s="1"/>
  <c r="Y30" i="1"/>
  <c r="Y29" i="1"/>
  <c r="Y28" i="1"/>
  <c r="AT28" i="1" s="1"/>
  <c r="Y27" i="1"/>
  <c r="Y26" i="1"/>
  <c r="Y25" i="1"/>
  <c r="AT25" i="1" s="1"/>
  <c r="Y24" i="1"/>
  <c r="AT24" i="1" s="1"/>
  <c r="Y23" i="1"/>
  <c r="Y22" i="1"/>
  <c r="Y21" i="1"/>
  <c r="AT21" i="1" s="1"/>
  <c r="Y20" i="1"/>
  <c r="AT20" i="1" s="1"/>
  <c r="Y19" i="1"/>
  <c r="Y18" i="1"/>
  <c r="Y17" i="1"/>
  <c r="AT17" i="1" s="1"/>
  <c r="Y16" i="1"/>
  <c r="AT16" i="1" s="1"/>
  <c r="Y15" i="1"/>
  <c r="Y14" i="1"/>
  <c r="Y13" i="1"/>
  <c r="Y12" i="1"/>
  <c r="Y11" i="1"/>
  <c r="AT11" i="1" s="1"/>
  <c r="Y10" i="1"/>
  <c r="Y9" i="1"/>
  <c r="AT9" i="1" s="1"/>
  <c r="Y8" i="1"/>
  <c r="AT8" i="1" s="1"/>
  <c r="Y7" i="1"/>
  <c r="AT7" i="1" s="1"/>
  <c r="Y6" i="1"/>
  <c r="AT6" i="1" s="1"/>
  <c r="Y5" i="1"/>
  <c r="AT5" i="1" s="1"/>
  <c r="Y4" i="1"/>
  <c r="AT4" i="1" s="1"/>
  <c r="AS35" i="1"/>
  <c r="AS34" i="1"/>
  <c r="AS32" i="1"/>
  <c r="AS31" i="1"/>
  <c r="AS30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2" i="1"/>
  <c r="AS11" i="1"/>
  <c r="AS9" i="1"/>
  <c r="AS8" i="1"/>
  <c r="AS7" i="1"/>
  <c r="AS6" i="1"/>
  <c r="AS5" i="1"/>
  <c r="AS4" i="1"/>
  <c r="AQ35" i="1"/>
  <c r="AQ34" i="1"/>
  <c r="AQ32" i="1"/>
  <c r="AQ31" i="1"/>
  <c r="AQ30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2" i="1"/>
  <c r="AQ11" i="1"/>
  <c r="AQ9" i="1"/>
  <c r="AQ8" i="1"/>
  <c r="AQ7" i="1"/>
  <c r="AQ6" i="1"/>
  <c r="AQ5" i="1"/>
  <c r="AQ4" i="1"/>
  <c r="AO36" i="1"/>
  <c r="AO35" i="1"/>
  <c r="AO34" i="1"/>
  <c r="AO32" i="1"/>
  <c r="AO31" i="1"/>
  <c r="AO30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2" i="1"/>
  <c r="AO11" i="1"/>
  <c r="AO9" i="1"/>
  <c r="AO8" i="1"/>
  <c r="AO7" i="1"/>
  <c r="AO6" i="1"/>
  <c r="AO5" i="1"/>
  <c r="AO4" i="1"/>
  <c r="AM35" i="1"/>
  <c r="AM34" i="1"/>
  <c r="AM32" i="1"/>
  <c r="AM31" i="1"/>
  <c r="AM30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2" i="1"/>
  <c r="AM11" i="1"/>
  <c r="AM9" i="1"/>
  <c r="AM8" i="1"/>
  <c r="AM7" i="1"/>
  <c r="AM6" i="1"/>
  <c r="AM5" i="1"/>
  <c r="AM4" i="1"/>
  <c r="AK35" i="1"/>
  <c r="AK34" i="1"/>
  <c r="AK32" i="1"/>
  <c r="AK31" i="1"/>
  <c r="AK30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2" i="1"/>
  <c r="AK11" i="1"/>
  <c r="AK9" i="1"/>
  <c r="AK8" i="1"/>
  <c r="AK7" i="1"/>
  <c r="AK6" i="1"/>
  <c r="AK5" i="1"/>
  <c r="AK4" i="1"/>
  <c r="AI35" i="1"/>
  <c r="AI34" i="1"/>
  <c r="AI32" i="1"/>
  <c r="AI31" i="1"/>
  <c r="AI30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2" i="1"/>
  <c r="AI11" i="1"/>
  <c r="AI9" i="1"/>
  <c r="AI8" i="1"/>
  <c r="AI7" i="1"/>
  <c r="AI6" i="1"/>
  <c r="AI5" i="1"/>
  <c r="AI4" i="1"/>
  <c r="AG36" i="1"/>
  <c r="AG35" i="1"/>
  <c r="AG34" i="1"/>
  <c r="AG32" i="1"/>
  <c r="AG31" i="1"/>
  <c r="AG30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2" i="1"/>
  <c r="AG11" i="1"/>
  <c r="AG9" i="1"/>
  <c r="AG8" i="1"/>
  <c r="AG7" i="1"/>
  <c r="AG6" i="1"/>
  <c r="AG5" i="1"/>
  <c r="AG4" i="1"/>
  <c r="AE35" i="1"/>
  <c r="AE34" i="1"/>
  <c r="AE32" i="1"/>
  <c r="AE31" i="1"/>
  <c r="AE30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2" i="1"/>
  <c r="AE11" i="1"/>
  <c r="AE9" i="1"/>
  <c r="AE8" i="1"/>
  <c r="AE7" i="1"/>
  <c r="AE6" i="1"/>
  <c r="AE5" i="1"/>
  <c r="AE4" i="1"/>
  <c r="AC35" i="1"/>
  <c r="AC34" i="1"/>
  <c r="AC32" i="1"/>
  <c r="AC31" i="1"/>
  <c r="AC30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2" i="1"/>
  <c r="AC11" i="1"/>
  <c r="AC9" i="1"/>
  <c r="AC8" i="1"/>
  <c r="AC7" i="1"/>
  <c r="AC6" i="1"/>
  <c r="AC5" i="1"/>
  <c r="AC4" i="1"/>
  <c r="AA35" i="1"/>
  <c r="AA34" i="1"/>
  <c r="AA32" i="1"/>
  <c r="AA31" i="1"/>
  <c r="AA30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2" i="1"/>
  <c r="AA11" i="1"/>
  <c r="AA9" i="1"/>
  <c r="AA8" i="1"/>
  <c r="AA7" i="1"/>
  <c r="AA6" i="1"/>
  <c r="AA5" i="1"/>
  <c r="AA4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AR36" i="1"/>
  <c r="AS36" i="1" s="1"/>
  <c r="AP36" i="1"/>
  <c r="AQ36" i="1" s="1"/>
  <c r="AN36" i="1"/>
  <c r="AL36" i="1"/>
  <c r="AM36" i="1" s="1"/>
  <c r="AJ36" i="1"/>
  <c r="AK36" i="1" s="1"/>
  <c r="AH36" i="1"/>
  <c r="AI36" i="1" s="1"/>
  <c r="AF36" i="1"/>
  <c r="AD36" i="1"/>
  <c r="AE36" i="1" s="1"/>
  <c r="AB36" i="1"/>
  <c r="AC36" i="1" s="1"/>
  <c r="Z36" i="1"/>
  <c r="AA36" i="1" s="1"/>
  <c r="W36" i="1"/>
  <c r="T36" i="1"/>
  <c r="R36" i="1"/>
  <c r="P36" i="1"/>
  <c r="N36" i="1"/>
  <c r="L36" i="1"/>
  <c r="J36" i="1"/>
  <c r="K36" i="1" s="1"/>
  <c r="H36" i="1"/>
  <c r="F36" i="1"/>
  <c r="D36" i="1"/>
  <c r="B36" i="1"/>
  <c r="E36" i="1" l="1"/>
  <c r="M36" i="1"/>
  <c r="U36" i="1"/>
  <c r="O36" i="1"/>
  <c r="C36" i="1"/>
  <c r="S36" i="1"/>
  <c r="G36" i="1"/>
  <c r="I36" i="1"/>
  <c r="Q36" i="1"/>
  <c r="Y36" i="1"/>
  <c r="AT36" i="1" s="1"/>
</calcChain>
</file>

<file path=xl/sharedStrings.xml><?xml version="1.0" encoding="utf-8"?>
<sst xmlns="http://schemas.openxmlformats.org/spreadsheetml/2006/main" count="82" uniqueCount="61">
  <si>
    <t>1 этап</t>
  </si>
  <si>
    <t>2 этап</t>
  </si>
  <si>
    <t>Кол-во прошедших 1 этап</t>
  </si>
  <si>
    <t>Кол-во обследований всего</t>
  </si>
  <si>
    <t>Общий уровень холестерина</t>
  </si>
  <si>
    <t>Уроень глюкозы</t>
  </si>
  <si>
    <t>ЭКГ</t>
  </si>
  <si>
    <t>Атипичные клетки (жен)</t>
  </si>
  <si>
    <t>Флюорография</t>
  </si>
  <si>
    <t>Маммография</t>
  </si>
  <si>
    <t>Омотр терпевта</t>
  </si>
  <si>
    <t>ПСА-М</t>
  </si>
  <si>
    <t>Кал на скрытую кровь</t>
  </si>
  <si>
    <t>Кол-во прошедших 2 этап</t>
  </si>
  <si>
    <t>Осмотр терапевта</t>
  </si>
  <si>
    <t>Осмотр невролога</t>
  </si>
  <si>
    <t>Осмотр хирурга</t>
  </si>
  <si>
    <t>Осмотр колопроктолога</t>
  </si>
  <si>
    <t>Осмотр уролога</t>
  </si>
  <si>
    <t>Осмотр гинеколога</t>
  </si>
  <si>
    <t>Осмотр ЛОР</t>
  </si>
  <si>
    <t>Осмотр офтальмолога</t>
  </si>
  <si>
    <t>Колоноскопия</t>
  </si>
  <si>
    <t>Итого</t>
  </si>
  <si>
    <t>Городская больница № 1</t>
  </si>
  <si>
    <t>Городская больница № 3</t>
  </si>
  <si>
    <t>Городская больница № 2</t>
  </si>
  <si>
    <t>Городская поликлиника № 3</t>
  </si>
  <si>
    <t>Балтийская ЦРБ</t>
  </si>
  <si>
    <t>Светловская ЦГБ</t>
  </si>
  <si>
    <t>Советская ЦГБ</t>
  </si>
  <si>
    <t>Багратионовская ЦРБ</t>
  </si>
  <si>
    <t xml:space="preserve">Гвардейская ЦРБ </t>
  </si>
  <si>
    <t>Гурьевская ЦРБ</t>
  </si>
  <si>
    <t>Гусевская ЦРБ</t>
  </si>
  <si>
    <t>Зеленоградская ЦРБ</t>
  </si>
  <si>
    <t>Нестеровская ЦРБ</t>
  </si>
  <si>
    <t>Неманская ЦРБ</t>
  </si>
  <si>
    <t>Черняховская ЦРБ</t>
  </si>
  <si>
    <t>Краснознаменская ЦРБ</t>
  </si>
  <si>
    <t>Озёрская ЦРБ</t>
  </si>
  <si>
    <t>Полесская ЦРБ</t>
  </si>
  <si>
    <t>Правдинская ЦРБ</t>
  </si>
  <si>
    <t>Дорожная больница</t>
  </si>
  <si>
    <t>Мамоновская ГБ</t>
  </si>
  <si>
    <t>Ладушкинская ГБ</t>
  </si>
  <si>
    <t>Городская поликлиника № 1</t>
  </si>
  <si>
    <t>Городская поликлиника № 2</t>
  </si>
  <si>
    <t>Пионерская ГБ</t>
  </si>
  <si>
    <t>ЦГКБ</t>
  </si>
  <si>
    <t>МЦК</t>
  </si>
  <si>
    <t>ФГБУ 1409  ВМКГ  МО  РФ</t>
  </si>
  <si>
    <t>МСЧ МВД РФ по КО</t>
  </si>
  <si>
    <t>Светлогорская ЦРП</t>
  </si>
  <si>
    <t>"МЦ "НОВОМЕД" ООО</t>
  </si>
  <si>
    <t>Славская ЦРБ</t>
  </si>
  <si>
    <t>% от числа прошедших</t>
  </si>
  <si>
    <t>Кол-во исследований на 1 случай</t>
  </si>
  <si>
    <t>Дуплексное сканирование</t>
  </si>
  <si>
    <t xml:space="preserve">% от I этапа </t>
  </si>
  <si>
    <t>Сведения об обследованиях при диспансеризации определённых групп взрослого населения за 2018 год 1 раз в 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</si>
</sst>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showZeros="0" tabSelected="1" zoomScaleNormal="100" workbookViewId="0">
      <selection activeCell="A26" sqref="A26"/>
    </sheetView>
  </sheetViews>
  <sheetFormatPr defaultRowHeight="15" x14ac:dyDescent="0.25"/>
  <cols>
    <col min="1" max="1" width="21.28515625" style="18" customWidth="1"/>
    <col min="2" max="2" width="6.7109375" style="1" customWidth="1"/>
    <col min="3" max="3" width="7" style="1" customWidth="1"/>
    <col min="4" max="4" width="6.7109375" style="1" customWidth="1"/>
    <col min="5" max="5" width="5.140625" style="1" customWidth="1"/>
    <col min="6" max="6" width="7" style="1" customWidth="1"/>
    <col min="7" max="7" width="5.7109375" style="1" customWidth="1"/>
    <col min="8" max="8" width="5.85546875" style="1" customWidth="1"/>
    <col min="9" max="10" width="5.7109375" style="1" customWidth="1"/>
    <col min="11" max="11" width="5.140625" style="1" customWidth="1"/>
    <col min="12" max="14" width="5.7109375" style="1" customWidth="1"/>
    <col min="15" max="15" width="5" style="1" customWidth="1"/>
    <col min="16" max="16" width="6.85546875" style="1" customWidth="1"/>
    <col min="17" max="18" width="5.7109375" style="1" customWidth="1"/>
    <col min="19" max="19" width="5.140625" style="1" customWidth="1"/>
    <col min="20" max="21" width="5.7109375" style="1" customWidth="1"/>
    <col min="22" max="22" width="5.28515625" style="1" customWidth="1"/>
    <col min="23" max="23" width="6.85546875" style="1" customWidth="1"/>
    <col min="24" max="24" width="5.140625" style="1" customWidth="1"/>
    <col min="25" max="25" width="6.5703125" style="1" customWidth="1"/>
    <col min="26" max="26" width="4.7109375" style="1" customWidth="1"/>
    <col min="27" max="27" width="6" style="1" customWidth="1"/>
    <col min="28" max="28" width="6.7109375" style="1" customWidth="1"/>
    <col min="29" max="29" width="6.28515625" style="1" customWidth="1"/>
    <col min="30" max="30" width="6" style="1" customWidth="1"/>
    <col min="31" max="31" width="5.42578125" style="1" customWidth="1"/>
    <col min="32" max="32" width="4.5703125" style="1" customWidth="1"/>
    <col min="33" max="33" width="4.7109375" style="1" customWidth="1"/>
    <col min="34" max="34" width="5.140625" style="1" customWidth="1"/>
    <col min="35" max="35" width="5.28515625" style="1" customWidth="1"/>
    <col min="36" max="36" width="4" style="1" customWidth="1"/>
    <col min="37" max="37" width="5.140625" style="1" customWidth="1"/>
    <col min="38" max="38" width="4.85546875" style="1" customWidth="1"/>
    <col min="39" max="39" width="4.5703125" style="1" customWidth="1"/>
    <col min="40" max="40" width="3.85546875" style="1" customWidth="1"/>
    <col min="41" max="41" width="4.7109375" style="1" customWidth="1"/>
    <col min="42" max="42" width="4.42578125" style="1" customWidth="1"/>
    <col min="43" max="43" width="4.85546875" style="1" customWidth="1"/>
    <col min="44" max="44" width="4" style="1" customWidth="1"/>
    <col min="45" max="45" width="4.7109375" style="1" customWidth="1"/>
    <col min="46" max="46" width="4.28515625" style="1" customWidth="1"/>
    <col min="47" max="16384" width="9.140625" style="1"/>
  </cols>
  <sheetData>
    <row r="1" spans="1:46" ht="15" customHeight="1" x14ac:dyDescent="0.25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 t="s">
        <v>60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s="2" customFormat="1" ht="14.25" x14ac:dyDescent="0.25">
      <c r="A2" s="2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 t="s">
        <v>1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s="2" customFormat="1" ht="127.5" x14ac:dyDescent="0.25">
      <c r="A3" s="22"/>
      <c r="B3" s="12" t="s">
        <v>2</v>
      </c>
      <c r="C3" s="13" t="s">
        <v>3</v>
      </c>
      <c r="D3" s="13" t="s">
        <v>4</v>
      </c>
      <c r="E3" s="14" t="s">
        <v>56</v>
      </c>
      <c r="F3" s="13" t="s">
        <v>5</v>
      </c>
      <c r="G3" s="14" t="s">
        <v>56</v>
      </c>
      <c r="H3" s="13" t="s">
        <v>6</v>
      </c>
      <c r="I3" s="14" t="s">
        <v>56</v>
      </c>
      <c r="J3" s="13" t="s">
        <v>7</v>
      </c>
      <c r="K3" s="14" t="s">
        <v>56</v>
      </c>
      <c r="L3" s="13" t="s">
        <v>8</v>
      </c>
      <c r="M3" s="14" t="s">
        <v>56</v>
      </c>
      <c r="N3" s="13" t="s">
        <v>9</v>
      </c>
      <c r="O3" s="14" t="s">
        <v>56</v>
      </c>
      <c r="P3" s="13" t="s">
        <v>10</v>
      </c>
      <c r="Q3" s="14" t="s">
        <v>56</v>
      </c>
      <c r="R3" s="13" t="s">
        <v>11</v>
      </c>
      <c r="S3" s="14" t="s">
        <v>56</v>
      </c>
      <c r="T3" s="13" t="s">
        <v>12</v>
      </c>
      <c r="U3" s="14" t="s">
        <v>56</v>
      </c>
      <c r="V3" s="14" t="s">
        <v>57</v>
      </c>
      <c r="W3" s="12" t="s">
        <v>13</v>
      </c>
      <c r="X3" s="12" t="s">
        <v>59</v>
      </c>
      <c r="Y3" s="13" t="s">
        <v>3</v>
      </c>
      <c r="Z3" s="13" t="s">
        <v>58</v>
      </c>
      <c r="AA3" s="14" t="s">
        <v>56</v>
      </c>
      <c r="AB3" s="13" t="s">
        <v>14</v>
      </c>
      <c r="AC3" s="14" t="s">
        <v>56</v>
      </c>
      <c r="AD3" s="13" t="s">
        <v>15</v>
      </c>
      <c r="AE3" s="14" t="s">
        <v>56</v>
      </c>
      <c r="AF3" s="13" t="s">
        <v>16</v>
      </c>
      <c r="AG3" s="14" t="s">
        <v>56</v>
      </c>
      <c r="AH3" s="13" t="s">
        <v>17</v>
      </c>
      <c r="AI3" s="14" t="s">
        <v>56</v>
      </c>
      <c r="AJ3" s="13" t="s">
        <v>18</v>
      </c>
      <c r="AK3" s="14" t="s">
        <v>56</v>
      </c>
      <c r="AL3" s="13" t="s">
        <v>19</v>
      </c>
      <c r="AM3" s="14" t="s">
        <v>56</v>
      </c>
      <c r="AN3" s="13" t="s">
        <v>20</v>
      </c>
      <c r="AO3" s="14" t="s">
        <v>56</v>
      </c>
      <c r="AP3" s="13" t="s">
        <v>21</v>
      </c>
      <c r="AQ3" s="14" t="s">
        <v>56</v>
      </c>
      <c r="AR3" s="13" t="s">
        <v>22</v>
      </c>
      <c r="AS3" s="14" t="s">
        <v>56</v>
      </c>
      <c r="AT3" s="14" t="s">
        <v>57</v>
      </c>
    </row>
    <row r="4" spans="1:46" s="3" customFormat="1" ht="12.75" x14ac:dyDescent="0.2">
      <c r="A4" s="16" t="s">
        <v>31</v>
      </c>
      <c r="B4" s="5">
        <v>3195</v>
      </c>
      <c r="C4" s="6">
        <f>D4+F4+H4+J4+L4+N4+P4+R4+T4</f>
        <v>13216</v>
      </c>
      <c r="D4" s="6">
        <v>3087</v>
      </c>
      <c r="E4" s="7">
        <f>ROUND(D4*100/B4,1)</f>
        <v>96.6</v>
      </c>
      <c r="F4" s="6">
        <v>3129</v>
      </c>
      <c r="G4" s="7">
        <f>ROUND(F4*100/B4,1)</f>
        <v>97.9</v>
      </c>
      <c r="H4" s="6">
        <v>2077</v>
      </c>
      <c r="I4" s="7">
        <f>ROUND(H4*100/B4,1)</f>
        <v>65</v>
      </c>
      <c r="J4" s="6">
        <v>844</v>
      </c>
      <c r="K4" s="7">
        <f>ROUND(J4*100/B4,1)</f>
        <v>26.4</v>
      </c>
      <c r="L4" s="6">
        <v>482</v>
      </c>
      <c r="M4" s="7">
        <f>ROUND(L4*100/B4,1)</f>
        <v>15.1</v>
      </c>
      <c r="N4" s="6">
        <v>264</v>
      </c>
      <c r="O4" s="7">
        <f>ROUND(N4*100/B4,1)</f>
        <v>8.3000000000000007</v>
      </c>
      <c r="P4" s="6">
        <v>3195</v>
      </c>
      <c r="Q4" s="7">
        <f>ROUND(P4*100/B4,1)</f>
        <v>100</v>
      </c>
      <c r="R4" s="6">
        <v>21</v>
      </c>
      <c r="S4" s="7">
        <f>ROUND(R4*100/B4,1)</f>
        <v>0.7</v>
      </c>
      <c r="T4" s="6">
        <v>117</v>
      </c>
      <c r="U4" s="7">
        <f>ROUND(T4*100/B4,1)</f>
        <v>3.7</v>
      </c>
      <c r="V4" s="8">
        <v>4</v>
      </c>
      <c r="W4" s="5">
        <v>17</v>
      </c>
      <c r="X4" s="11">
        <f>ROUND(W4*100/B4,1)</f>
        <v>0.5</v>
      </c>
      <c r="Y4" s="6">
        <f>Z4+AB4+AD4+AF4+AH4+AJ4+AL4+AN4+AP4+AR4</f>
        <v>19</v>
      </c>
      <c r="Z4" s="6">
        <v>0</v>
      </c>
      <c r="AA4" s="8">
        <f>ROUND(Z4*100/W4,1)</f>
        <v>0</v>
      </c>
      <c r="AB4" s="6">
        <v>17</v>
      </c>
      <c r="AC4" s="7">
        <f>ROUND(AB4*100/W4,1)</f>
        <v>100</v>
      </c>
      <c r="AD4" s="6">
        <v>1</v>
      </c>
      <c r="AE4" s="8">
        <f>ROUND(AD4*100/W4,1)</f>
        <v>5.9</v>
      </c>
      <c r="AF4" s="6">
        <v>0</v>
      </c>
      <c r="AG4" s="8">
        <f>ROUND(AF4*100/W4,1)</f>
        <v>0</v>
      </c>
      <c r="AH4" s="6">
        <v>0</v>
      </c>
      <c r="AI4" s="8">
        <f>ROUND(AH4*100/W4,1)</f>
        <v>0</v>
      </c>
      <c r="AJ4" s="6">
        <v>0</v>
      </c>
      <c r="AK4" s="8">
        <f>ROUND(AJ4*100/W4,1)</f>
        <v>0</v>
      </c>
      <c r="AL4" s="6">
        <v>0</v>
      </c>
      <c r="AM4" s="8">
        <f>ROUND(AL4*100/W4,1)</f>
        <v>0</v>
      </c>
      <c r="AN4" s="6">
        <v>0</v>
      </c>
      <c r="AO4" s="8">
        <f>ROUND(AN4*100/W4,1)</f>
        <v>0</v>
      </c>
      <c r="AP4" s="6">
        <v>1</v>
      </c>
      <c r="AQ4" s="8">
        <f t="shared" ref="AQ4:AQ9" si="0">ROUND(AP4*100/W4,1)</f>
        <v>5.9</v>
      </c>
      <c r="AR4" s="6">
        <v>0</v>
      </c>
      <c r="AS4" s="8">
        <f t="shared" ref="AS4:AS9" si="1">ROUND(AR4*100/W4,1)</f>
        <v>0</v>
      </c>
      <c r="AT4" s="8">
        <f t="shared" ref="AT4:AT9" si="2">ROUND(Y4/W4,0)</f>
        <v>1</v>
      </c>
    </row>
    <row r="5" spans="1:46" s="3" customFormat="1" ht="12.75" x14ac:dyDescent="0.2">
      <c r="A5" s="16" t="s">
        <v>28</v>
      </c>
      <c r="B5" s="5">
        <v>3600</v>
      </c>
      <c r="C5" s="6">
        <f t="shared" ref="C5:C35" si="3">D5+F5+H5+J5+L5+N5+P5+R5+T5</f>
        <v>9387</v>
      </c>
      <c r="D5" s="6">
        <v>1801</v>
      </c>
      <c r="E5" s="7">
        <f t="shared" ref="E5:E36" si="4">ROUND(D5*100/B5,1)</f>
        <v>50</v>
      </c>
      <c r="F5" s="6">
        <v>1839</v>
      </c>
      <c r="G5" s="7">
        <f t="shared" ref="G5:G36" si="5">ROUND(F5*100/B5,1)</f>
        <v>51.1</v>
      </c>
      <c r="H5" s="6">
        <v>1280</v>
      </c>
      <c r="I5" s="7">
        <f t="shared" ref="I5:I36" si="6">ROUND(H5*100/B5,1)</f>
        <v>35.6</v>
      </c>
      <c r="J5" s="6">
        <v>277</v>
      </c>
      <c r="K5" s="7">
        <f t="shared" ref="K5:K36" si="7">ROUND(J5*100/B5,1)</f>
        <v>7.7</v>
      </c>
      <c r="L5" s="6">
        <v>35</v>
      </c>
      <c r="M5" s="7">
        <f t="shared" ref="M5:M36" si="8">ROUND(L5*100/B5,1)</f>
        <v>1</v>
      </c>
      <c r="N5" s="6">
        <v>201</v>
      </c>
      <c r="O5" s="7">
        <f t="shared" ref="O5:O36" si="9">ROUND(N5*100/B5,1)</f>
        <v>5.6</v>
      </c>
      <c r="P5" s="6">
        <v>3599</v>
      </c>
      <c r="Q5" s="7">
        <f t="shared" ref="Q5:Q36" si="10">ROUND(P5*100/B5,1)</f>
        <v>100</v>
      </c>
      <c r="R5" s="6">
        <v>24</v>
      </c>
      <c r="S5" s="7">
        <f t="shared" ref="S5:S36" si="11">ROUND(R5*100/B5,1)</f>
        <v>0.7</v>
      </c>
      <c r="T5" s="6">
        <v>331</v>
      </c>
      <c r="U5" s="7">
        <f t="shared" ref="U5:U36" si="12">ROUND(T5*100/B5,1)</f>
        <v>9.1999999999999993</v>
      </c>
      <c r="V5" s="8">
        <v>3</v>
      </c>
      <c r="W5" s="5">
        <v>421</v>
      </c>
      <c r="X5" s="11">
        <f t="shared" ref="X5:X36" si="13">ROUND(W5*100/B5,1)</f>
        <v>11.7</v>
      </c>
      <c r="Y5" s="6">
        <f t="shared" ref="Y5:Y35" si="14">Z5+AB5+AD5+AF5+AH5+AJ5+AL5+AN5+AP5+AR5</f>
        <v>419</v>
      </c>
      <c r="Z5" s="6">
        <v>0</v>
      </c>
      <c r="AA5" s="8">
        <f t="shared" ref="AA5:AA36" si="15">ROUND(Z5*100/W5,1)</f>
        <v>0</v>
      </c>
      <c r="AB5" s="6">
        <v>419</v>
      </c>
      <c r="AC5" s="7">
        <f t="shared" ref="AC5:AC36" si="16">ROUND(AB5*100/W5,1)</f>
        <v>99.5</v>
      </c>
      <c r="AD5" s="6">
        <v>0</v>
      </c>
      <c r="AE5" s="8">
        <f t="shared" ref="AE5:AE36" si="17">ROUND(AD5*100/W5,1)</f>
        <v>0</v>
      </c>
      <c r="AF5" s="6">
        <v>0</v>
      </c>
      <c r="AG5" s="8">
        <f t="shared" ref="AG5:AG36" si="18">ROUND(AF5*100/W5,1)</f>
        <v>0</v>
      </c>
      <c r="AH5" s="6">
        <v>0</v>
      </c>
      <c r="AI5" s="8">
        <f t="shared" ref="AI5:AI36" si="19">ROUND(AH5*100/W5,1)</f>
        <v>0</v>
      </c>
      <c r="AJ5" s="6">
        <v>0</v>
      </c>
      <c r="AK5" s="8">
        <f t="shared" ref="AK5:AK36" si="20">ROUND(AJ5*100/W5,1)</f>
        <v>0</v>
      </c>
      <c r="AL5" s="6">
        <v>0</v>
      </c>
      <c r="AM5" s="8">
        <f t="shared" ref="AM5:AM36" si="21">ROUND(AL5*100/W5,1)</f>
        <v>0</v>
      </c>
      <c r="AN5" s="6">
        <v>0</v>
      </c>
      <c r="AO5" s="8">
        <f t="shared" ref="AO5:AO36" si="22">ROUND(AN5*100/W5,1)</f>
        <v>0</v>
      </c>
      <c r="AP5" s="6">
        <v>0</v>
      </c>
      <c r="AQ5" s="8">
        <f t="shared" si="0"/>
        <v>0</v>
      </c>
      <c r="AR5" s="6">
        <v>0</v>
      </c>
      <c r="AS5" s="8">
        <f t="shared" si="1"/>
        <v>0</v>
      </c>
      <c r="AT5" s="8">
        <f t="shared" si="2"/>
        <v>1</v>
      </c>
    </row>
    <row r="6" spans="1:46" s="3" customFormat="1" ht="12.75" x14ac:dyDescent="0.2">
      <c r="A6" s="16" t="s">
        <v>32</v>
      </c>
      <c r="B6" s="5">
        <v>4619</v>
      </c>
      <c r="C6" s="6">
        <f t="shared" si="3"/>
        <v>18842</v>
      </c>
      <c r="D6" s="6">
        <v>4580</v>
      </c>
      <c r="E6" s="7">
        <f t="shared" si="4"/>
        <v>99.2</v>
      </c>
      <c r="F6" s="6">
        <v>4595</v>
      </c>
      <c r="G6" s="7">
        <f t="shared" si="5"/>
        <v>99.5</v>
      </c>
      <c r="H6" s="6">
        <v>3297</v>
      </c>
      <c r="I6" s="7">
        <f t="shared" si="6"/>
        <v>71.400000000000006</v>
      </c>
      <c r="J6" s="6">
        <v>532</v>
      </c>
      <c r="K6" s="7">
        <f t="shared" si="7"/>
        <v>11.5</v>
      </c>
      <c r="L6" s="6">
        <v>768</v>
      </c>
      <c r="M6" s="7">
        <f t="shared" si="8"/>
        <v>16.600000000000001</v>
      </c>
      <c r="N6" s="6">
        <v>53</v>
      </c>
      <c r="O6" s="7">
        <f t="shared" si="9"/>
        <v>1.1000000000000001</v>
      </c>
      <c r="P6" s="6">
        <v>4619</v>
      </c>
      <c r="Q6" s="7">
        <f t="shared" si="10"/>
        <v>100</v>
      </c>
      <c r="R6" s="6">
        <v>83</v>
      </c>
      <c r="S6" s="7">
        <f t="shared" si="11"/>
        <v>1.8</v>
      </c>
      <c r="T6" s="6">
        <v>315</v>
      </c>
      <c r="U6" s="7">
        <f t="shared" si="12"/>
        <v>6.8</v>
      </c>
      <c r="V6" s="8">
        <v>4</v>
      </c>
      <c r="W6" s="5">
        <v>1042</v>
      </c>
      <c r="X6" s="11">
        <f t="shared" si="13"/>
        <v>22.6</v>
      </c>
      <c r="Y6" s="6">
        <f t="shared" si="14"/>
        <v>1042</v>
      </c>
      <c r="Z6" s="6">
        <v>0</v>
      </c>
      <c r="AA6" s="8">
        <f t="shared" si="15"/>
        <v>0</v>
      </c>
      <c r="AB6" s="6">
        <v>1042</v>
      </c>
      <c r="AC6" s="7">
        <f t="shared" si="16"/>
        <v>100</v>
      </c>
      <c r="AD6" s="6">
        <v>0</v>
      </c>
      <c r="AE6" s="8">
        <f t="shared" si="17"/>
        <v>0</v>
      </c>
      <c r="AF6" s="6">
        <v>0</v>
      </c>
      <c r="AG6" s="8">
        <f t="shared" si="18"/>
        <v>0</v>
      </c>
      <c r="AH6" s="6">
        <v>0</v>
      </c>
      <c r="AI6" s="8">
        <f t="shared" si="19"/>
        <v>0</v>
      </c>
      <c r="AJ6" s="6">
        <v>0</v>
      </c>
      <c r="AK6" s="8">
        <f t="shared" si="20"/>
        <v>0</v>
      </c>
      <c r="AL6" s="6">
        <v>0</v>
      </c>
      <c r="AM6" s="8">
        <f t="shared" si="21"/>
        <v>0</v>
      </c>
      <c r="AN6" s="6">
        <v>0</v>
      </c>
      <c r="AO6" s="8">
        <f t="shared" si="22"/>
        <v>0</v>
      </c>
      <c r="AP6" s="6">
        <v>0</v>
      </c>
      <c r="AQ6" s="8">
        <f t="shared" si="0"/>
        <v>0</v>
      </c>
      <c r="AR6" s="6">
        <v>0</v>
      </c>
      <c r="AS6" s="8">
        <f t="shared" si="1"/>
        <v>0</v>
      </c>
      <c r="AT6" s="8">
        <f t="shared" si="2"/>
        <v>1</v>
      </c>
    </row>
    <row r="7" spans="1:46" s="3" customFormat="1" ht="12.75" x14ac:dyDescent="0.2">
      <c r="A7" s="16" t="s">
        <v>33</v>
      </c>
      <c r="B7" s="5">
        <v>5216</v>
      </c>
      <c r="C7" s="6">
        <f t="shared" si="3"/>
        <v>13353</v>
      </c>
      <c r="D7" s="6">
        <v>3072</v>
      </c>
      <c r="E7" s="7">
        <f t="shared" si="4"/>
        <v>58.9</v>
      </c>
      <c r="F7" s="6">
        <v>3067</v>
      </c>
      <c r="G7" s="7">
        <f t="shared" si="5"/>
        <v>58.8</v>
      </c>
      <c r="H7" s="6">
        <v>1184</v>
      </c>
      <c r="I7" s="7">
        <f t="shared" si="6"/>
        <v>22.7</v>
      </c>
      <c r="J7" s="6">
        <v>62</v>
      </c>
      <c r="K7" s="7">
        <f t="shared" si="7"/>
        <v>1.2</v>
      </c>
      <c r="L7" s="6">
        <v>607</v>
      </c>
      <c r="M7" s="7">
        <f t="shared" si="8"/>
        <v>11.6</v>
      </c>
      <c r="N7" s="6">
        <v>41</v>
      </c>
      <c r="O7" s="7">
        <f t="shared" si="9"/>
        <v>0.8</v>
      </c>
      <c r="P7" s="6">
        <v>5216</v>
      </c>
      <c r="Q7" s="7">
        <f t="shared" si="10"/>
        <v>100</v>
      </c>
      <c r="R7" s="6">
        <v>3</v>
      </c>
      <c r="S7" s="7">
        <f t="shared" si="11"/>
        <v>0.1</v>
      </c>
      <c r="T7" s="6">
        <v>101</v>
      </c>
      <c r="U7" s="7">
        <f t="shared" si="12"/>
        <v>1.9</v>
      </c>
      <c r="V7" s="8">
        <v>3</v>
      </c>
      <c r="W7" s="5">
        <v>211</v>
      </c>
      <c r="X7" s="11">
        <f t="shared" si="13"/>
        <v>4</v>
      </c>
      <c r="Y7" s="6">
        <f t="shared" si="14"/>
        <v>216</v>
      </c>
      <c r="Z7" s="6">
        <v>0</v>
      </c>
      <c r="AA7" s="8">
        <f t="shared" si="15"/>
        <v>0</v>
      </c>
      <c r="AB7" s="6">
        <v>211</v>
      </c>
      <c r="AC7" s="7">
        <f t="shared" si="16"/>
        <v>100</v>
      </c>
      <c r="AD7" s="6">
        <v>2</v>
      </c>
      <c r="AE7" s="8">
        <f t="shared" si="17"/>
        <v>0.9</v>
      </c>
      <c r="AF7" s="6">
        <v>1</v>
      </c>
      <c r="AG7" s="8">
        <f t="shared" si="18"/>
        <v>0.5</v>
      </c>
      <c r="AH7" s="6">
        <v>0</v>
      </c>
      <c r="AI7" s="8">
        <f t="shared" si="19"/>
        <v>0</v>
      </c>
      <c r="AJ7" s="6">
        <v>0</v>
      </c>
      <c r="AK7" s="8">
        <f t="shared" si="20"/>
        <v>0</v>
      </c>
      <c r="AL7" s="6">
        <v>0</v>
      </c>
      <c r="AM7" s="8">
        <f t="shared" si="21"/>
        <v>0</v>
      </c>
      <c r="AN7" s="6">
        <v>0</v>
      </c>
      <c r="AO7" s="8">
        <f t="shared" si="22"/>
        <v>0</v>
      </c>
      <c r="AP7" s="6">
        <v>2</v>
      </c>
      <c r="AQ7" s="8">
        <f t="shared" si="0"/>
        <v>0.9</v>
      </c>
      <c r="AR7" s="6">
        <v>0</v>
      </c>
      <c r="AS7" s="8">
        <f t="shared" si="1"/>
        <v>0</v>
      </c>
      <c r="AT7" s="8">
        <f t="shared" si="2"/>
        <v>1</v>
      </c>
    </row>
    <row r="8" spans="1:46" s="3" customFormat="1" ht="12.75" x14ac:dyDescent="0.2">
      <c r="A8" s="16" t="s">
        <v>34</v>
      </c>
      <c r="B8" s="5">
        <v>4461</v>
      </c>
      <c r="C8" s="6">
        <f t="shared" si="3"/>
        <v>6079</v>
      </c>
      <c r="D8" s="6">
        <v>488</v>
      </c>
      <c r="E8" s="7">
        <f t="shared" si="4"/>
        <v>10.9</v>
      </c>
      <c r="F8" s="6">
        <v>484</v>
      </c>
      <c r="G8" s="7">
        <f t="shared" si="5"/>
        <v>10.8</v>
      </c>
      <c r="H8" s="6">
        <v>365</v>
      </c>
      <c r="I8" s="7">
        <f t="shared" si="6"/>
        <v>8.1999999999999993</v>
      </c>
      <c r="J8" s="6">
        <v>13</v>
      </c>
      <c r="K8" s="7">
        <f t="shared" si="7"/>
        <v>0.3</v>
      </c>
      <c r="L8" s="6">
        <v>104</v>
      </c>
      <c r="M8" s="7">
        <f t="shared" si="8"/>
        <v>2.2999999999999998</v>
      </c>
      <c r="N8" s="6">
        <v>46</v>
      </c>
      <c r="O8" s="7">
        <f t="shared" si="9"/>
        <v>1</v>
      </c>
      <c r="P8" s="6">
        <v>4461</v>
      </c>
      <c r="Q8" s="7">
        <f t="shared" si="10"/>
        <v>100</v>
      </c>
      <c r="R8" s="6">
        <v>8</v>
      </c>
      <c r="S8" s="7">
        <f t="shared" si="11"/>
        <v>0.2</v>
      </c>
      <c r="T8" s="6">
        <v>110</v>
      </c>
      <c r="U8" s="7">
        <f t="shared" si="12"/>
        <v>2.5</v>
      </c>
      <c r="V8" s="8">
        <v>1</v>
      </c>
      <c r="W8" s="5">
        <v>237</v>
      </c>
      <c r="X8" s="11">
        <f t="shared" si="13"/>
        <v>5.3</v>
      </c>
      <c r="Y8" s="6">
        <f t="shared" si="14"/>
        <v>237</v>
      </c>
      <c r="Z8" s="6">
        <v>0</v>
      </c>
      <c r="AA8" s="8">
        <f t="shared" si="15"/>
        <v>0</v>
      </c>
      <c r="AB8" s="6">
        <v>237</v>
      </c>
      <c r="AC8" s="7">
        <f t="shared" si="16"/>
        <v>100</v>
      </c>
      <c r="AD8" s="6">
        <v>0</v>
      </c>
      <c r="AE8" s="8">
        <f t="shared" si="17"/>
        <v>0</v>
      </c>
      <c r="AF8" s="6">
        <v>0</v>
      </c>
      <c r="AG8" s="8">
        <f t="shared" si="18"/>
        <v>0</v>
      </c>
      <c r="AH8" s="6">
        <v>0</v>
      </c>
      <c r="AI8" s="8">
        <f t="shared" si="19"/>
        <v>0</v>
      </c>
      <c r="AJ8" s="6">
        <v>0</v>
      </c>
      <c r="AK8" s="8">
        <f t="shared" si="20"/>
        <v>0</v>
      </c>
      <c r="AL8" s="6">
        <v>0</v>
      </c>
      <c r="AM8" s="8">
        <f t="shared" si="21"/>
        <v>0</v>
      </c>
      <c r="AN8" s="6">
        <v>0</v>
      </c>
      <c r="AO8" s="8">
        <f t="shared" si="22"/>
        <v>0</v>
      </c>
      <c r="AP8" s="6">
        <v>0</v>
      </c>
      <c r="AQ8" s="8">
        <f t="shared" si="0"/>
        <v>0</v>
      </c>
      <c r="AR8" s="6">
        <v>0</v>
      </c>
      <c r="AS8" s="8">
        <f t="shared" si="1"/>
        <v>0</v>
      </c>
      <c r="AT8" s="8">
        <f t="shared" si="2"/>
        <v>1</v>
      </c>
    </row>
    <row r="9" spans="1:46" s="3" customFormat="1" ht="12.75" x14ac:dyDescent="0.2">
      <c r="A9" s="16" t="s">
        <v>35</v>
      </c>
      <c r="B9" s="5">
        <v>5392</v>
      </c>
      <c r="C9" s="6">
        <f t="shared" si="3"/>
        <v>20059</v>
      </c>
      <c r="D9" s="6">
        <v>4926</v>
      </c>
      <c r="E9" s="7">
        <f t="shared" si="4"/>
        <v>91.4</v>
      </c>
      <c r="F9" s="6">
        <v>5070</v>
      </c>
      <c r="G9" s="7">
        <f t="shared" si="5"/>
        <v>94</v>
      </c>
      <c r="H9" s="6">
        <v>2699</v>
      </c>
      <c r="I9" s="7">
        <f t="shared" si="6"/>
        <v>50.1</v>
      </c>
      <c r="J9" s="6">
        <v>428</v>
      </c>
      <c r="K9" s="7">
        <f t="shared" si="7"/>
        <v>7.9</v>
      </c>
      <c r="L9" s="6">
        <v>8</v>
      </c>
      <c r="M9" s="7">
        <f t="shared" si="8"/>
        <v>0.1</v>
      </c>
      <c r="N9" s="6">
        <v>456</v>
      </c>
      <c r="O9" s="7">
        <f t="shared" si="9"/>
        <v>8.5</v>
      </c>
      <c r="P9" s="6">
        <v>5392</v>
      </c>
      <c r="Q9" s="7">
        <f t="shared" si="10"/>
        <v>100</v>
      </c>
      <c r="R9" s="6">
        <v>143</v>
      </c>
      <c r="S9" s="7">
        <f t="shared" si="11"/>
        <v>2.7</v>
      </c>
      <c r="T9" s="6">
        <v>937</v>
      </c>
      <c r="U9" s="7">
        <f t="shared" si="12"/>
        <v>17.399999999999999</v>
      </c>
      <c r="V9" s="8">
        <v>4</v>
      </c>
      <c r="W9" s="5">
        <v>291</v>
      </c>
      <c r="X9" s="11">
        <f t="shared" si="13"/>
        <v>5.4</v>
      </c>
      <c r="Y9" s="6">
        <f t="shared" si="14"/>
        <v>311</v>
      </c>
      <c r="Z9" s="6">
        <v>0</v>
      </c>
      <c r="AA9" s="8">
        <f t="shared" si="15"/>
        <v>0</v>
      </c>
      <c r="AB9" s="6">
        <v>291</v>
      </c>
      <c r="AC9" s="7">
        <f t="shared" si="16"/>
        <v>100</v>
      </c>
      <c r="AD9" s="6">
        <v>0</v>
      </c>
      <c r="AE9" s="8">
        <f t="shared" si="17"/>
        <v>0</v>
      </c>
      <c r="AF9" s="6">
        <v>0</v>
      </c>
      <c r="AG9" s="8">
        <f t="shared" si="18"/>
        <v>0</v>
      </c>
      <c r="AH9" s="6">
        <v>0</v>
      </c>
      <c r="AI9" s="8">
        <f t="shared" si="19"/>
        <v>0</v>
      </c>
      <c r="AJ9" s="6">
        <v>0</v>
      </c>
      <c r="AK9" s="8">
        <f t="shared" si="20"/>
        <v>0</v>
      </c>
      <c r="AL9" s="6">
        <v>20</v>
      </c>
      <c r="AM9" s="8">
        <f t="shared" si="21"/>
        <v>6.9</v>
      </c>
      <c r="AN9" s="6">
        <v>0</v>
      </c>
      <c r="AO9" s="8">
        <f t="shared" si="22"/>
        <v>0</v>
      </c>
      <c r="AP9" s="6">
        <v>0</v>
      </c>
      <c r="AQ9" s="8">
        <f t="shared" si="0"/>
        <v>0</v>
      </c>
      <c r="AR9" s="6">
        <v>0</v>
      </c>
      <c r="AS9" s="8">
        <f t="shared" si="1"/>
        <v>0</v>
      </c>
      <c r="AT9" s="8">
        <f t="shared" si="2"/>
        <v>1</v>
      </c>
    </row>
    <row r="10" spans="1:46" s="3" customFormat="1" ht="12.75" x14ac:dyDescent="0.2">
      <c r="A10" s="16" t="s">
        <v>39</v>
      </c>
      <c r="B10" s="5">
        <v>1757</v>
      </c>
      <c r="C10" s="6">
        <f t="shared" si="3"/>
        <v>7779</v>
      </c>
      <c r="D10" s="6">
        <v>1723</v>
      </c>
      <c r="E10" s="7">
        <f t="shared" si="4"/>
        <v>98.1</v>
      </c>
      <c r="F10" s="6">
        <v>1757</v>
      </c>
      <c r="G10" s="7">
        <f t="shared" si="5"/>
        <v>100</v>
      </c>
      <c r="H10" s="6">
        <v>1198</v>
      </c>
      <c r="I10" s="7">
        <f t="shared" si="6"/>
        <v>68.2</v>
      </c>
      <c r="J10" s="6">
        <v>340</v>
      </c>
      <c r="K10" s="7">
        <f t="shared" si="7"/>
        <v>19.399999999999999</v>
      </c>
      <c r="L10" s="6">
        <v>441</v>
      </c>
      <c r="M10" s="7">
        <f t="shared" si="8"/>
        <v>25.1</v>
      </c>
      <c r="N10" s="6">
        <v>252</v>
      </c>
      <c r="O10" s="7">
        <f t="shared" si="9"/>
        <v>14.3</v>
      </c>
      <c r="P10" s="6">
        <v>1757</v>
      </c>
      <c r="Q10" s="7">
        <f t="shared" si="10"/>
        <v>100</v>
      </c>
      <c r="R10" s="6">
        <v>61</v>
      </c>
      <c r="S10" s="7">
        <f t="shared" si="11"/>
        <v>3.5</v>
      </c>
      <c r="T10" s="6">
        <v>250</v>
      </c>
      <c r="U10" s="7">
        <f t="shared" si="12"/>
        <v>14.2</v>
      </c>
      <c r="V10" s="8">
        <v>4</v>
      </c>
      <c r="W10" s="5">
        <v>0</v>
      </c>
      <c r="X10" s="11">
        <f t="shared" si="13"/>
        <v>0</v>
      </c>
      <c r="Y10" s="6">
        <f t="shared" si="14"/>
        <v>0</v>
      </c>
      <c r="Z10" s="6">
        <v>0</v>
      </c>
      <c r="AA10" s="8">
        <v>0</v>
      </c>
      <c r="AB10" s="6">
        <v>0</v>
      </c>
      <c r="AC10" s="7">
        <v>0</v>
      </c>
      <c r="AD10" s="6">
        <v>0</v>
      </c>
      <c r="AE10" s="8">
        <v>0</v>
      </c>
      <c r="AF10" s="6">
        <v>0</v>
      </c>
      <c r="AG10" s="8">
        <v>0</v>
      </c>
      <c r="AH10" s="6">
        <v>0</v>
      </c>
      <c r="AI10" s="8">
        <v>0</v>
      </c>
      <c r="AJ10" s="6">
        <v>0</v>
      </c>
      <c r="AK10" s="8">
        <v>0</v>
      </c>
      <c r="AL10" s="6">
        <v>0</v>
      </c>
      <c r="AM10" s="8">
        <v>0</v>
      </c>
      <c r="AN10" s="6">
        <v>0</v>
      </c>
      <c r="AO10" s="8">
        <v>0</v>
      </c>
      <c r="AP10" s="6">
        <v>0</v>
      </c>
      <c r="AQ10" s="8">
        <v>0</v>
      </c>
      <c r="AR10" s="6">
        <v>0</v>
      </c>
      <c r="AS10" s="8">
        <v>0</v>
      </c>
      <c r="AT10" s="8">
        <v>0</v>
      </c>
    </row>
    <row r="11" spans="1:46" s="3" customFormat="1" ht="12.75" x14ac:dyDescent="0.2">
      <c r="A11" s="16" t="s">
        <v>45</v>
      </c>
      <c r="B11" s="5">
        <v>914</v>
      </c>
      <c r="C11" s="6">
        <f t="shared" si="3"/>
        <v>3770</v>
      </c>
      <c r="D11" s="6">
        <v>842</v>
      </c>
      <c r="E11" s="7">
        <f t="shared" si="4"/>
        <v>92.1</v>
      </c>
      <c r="F11" s="6">
        <v>856</v>
      </c>
      <c r="G11" s="7">
        <f t="shared" si="5"/>
        <v>93.7</v>
      </c>
      <c r="H11" s="6">
        <v>550</v>
      </c>
      <c r="I11" s="7">
        <f t="shared" si="6"/>
        <v>60.2</v>
      </c>
      <c r="J11" s="6">
        <v>59</v>
      </c>
      <c r="K11" s="7">
        <f t="shared" si="7"/>
        <v>6.5</v>
      </c>
      <c r="L11" s="6">
        <v>356</v>
      </c>
      <c r="M11" s="7">
        <f t="shared" si="8"/>
        <v>38.9</v>
      </c>
      <c r="N11" s="6">
        <v>13</v>
      </c>
      <c r="O11" s="7">
        <f t="shared" si="9"/>
        <v>1.4</v>
      </c>
      <c r="P11" s="6">
        <v>914</v>
      </c>
      <c r="Q11" s="7">
        <f t="shared" si="10"/>
        <v>100</v>
      </c>
      <c r="R11" s="6">
        <v>5</v>
      </c>
      <c r="S11" s="7">
        <f t="shared" si="11"/>
        <v>0.5</v>
      </c>
      <c r="T11" s="6">
        <v>175</v>
      </c>
      <c r="U11" s="7">
        <f t="shared" si="12"/>
        <v>19.100000000000001</v>
      </c>
      <c r="V11" s="8">
        <v>4</v>
      </c>
      <c r="W11" s="5">
        <v>128</v>
      </c>
      <c r="X11" s="11">
        <f t="shared" si="13"/>
        <v>14</v>
      </c>
      <c r="Y11" s="6">
        <f t="shared" si="14"/>
        <v>128</v>
      </c>
      <c r="Z11" s="6">
        <v>0</v>
      </c>
      <c r="AA11" s="8">
        <f t="shared" si="15"/>
        <v>0</v>
      </c>
      <c r="AB11" s="6">
        <v>128</v>
      </c>
      <c r="AC11" s="7">
        <f t="shared" si="16"/>
        <v>100</v>
      </c>
      <c r="AD11" s="6">
        <v>0</v>
      </c>
      <c r="AE11" s="8">
        <f t="shared" si="17"/>
        <v>0</v>
      </c>
      <c r="AF11" s="6">
        <v>0</v>
      </c>
      <c r="AG11" s="8">
        <f t="shared" si="18"/>
        <v>0</v>
      </c>
      <c r="AH11" s="6">
        <v>0</v>
      </c>
      <c r="AI11" s="8">
        <f t="shared" si="19"/>
        <v>0</v>
      </c>
      <c r="AJ11" s="6">
        <v>0</v>
      </c>
      <c r="AK11" s="8">
        <f t="shared" si="20"/>
        <v>0</v>
      </c>
      <c r="AL11" s="6">
        <v>0</v>
      </c>
      <c r="AM11" s="8">
        <f t="shared" si="21"/>
        <v>0</v>
      </c>
      <c r="AN11" s="6">
        <v>0</v>
      </c>
      <c r="AO11" s="8">
        <f t="shared" si="22"/>
        <v>0</v>
      </c>
      <c r="AP11" s="6">
        <v>0</v>
      </c>
      <c r="AQ11" s="8">
        <f>ROUND(AP11*100/W11,1)</f>
        <v>0</v>
      </c>
      <c r="AR11" s="6">
        <v>0</v>
      </c>
      <c r="AS11" s="8">
        <f>ROUND(AR11*100/W11,1)</f>
        <v>0</v>
      </c>
      <c r="AT11" s="8">
        <f>ROUND(Y11/W11,0)</f>
        <v>1</v>
      </c>
    </row>
    <row r="12" spans="1:46" s="3" customFormat="1" ht="12.75" x14ac:dyDescent="0.2">
      <c r="A12" s="16" t="s">
        <v>44</v>
      </c>
      <c r="B12" s="5">
        <v>2227</v>
      </c>
      <c r="C12" s="6">
        <f t="shared" si="3"/>
        <v>10014</v>
      </c>
      <c r="D12" s="6">
        <v>2187</v>
      </c>
      <c r="E12" s="7">
        <f t="shared" si="4"/>
        <v>98.2</v>
      </c>
      <c r="F12" s="6">
        <v>2224</v>
      </c>
      <c r="G12" s="7">
        <f t="shared" si="5"/>
        <v>99.9</v>
      </c>
      <c r="H12" s="6">
        <v>1474</v>
      </c>
      <c r="I12" s="7">
        <f t="shared" si="6"/>
        <v>66.2</v>
      </c>
      <c r="J12" s="6">
        <v>534</v>
      </c>
      <c r="K12" s="7">
        <f t="shared" si="7"/>
        <v>24</v>
      </c>
      <c r="L12" s="6">
        <v>936</v>
      </c>
      <c r="M12" s="7">
        <f t="shared" si="8"/>
        <v>42</v>
      </c>
      <c r="N12" s="6">
        <v>0</v>
      </c>
      <c r="O12" s="7">
        <f t="shared" si="9"/>
        <v>0</v>
      </c>
      <c r="P12" s="6">
        <v>2227</v>
      </c>
      <c r="Q12" s="7">
        <f t="shared" si="10"/>
        <v>100</v>
      </c>
      <c r="R12" s="6">
        <v>5</v>
      </c>
      <c r="S12" s="7">
        <f t="shared" si="11"/>
        <v>0.2</v>
      </c>
      <c r="T12" s="6">
        <v>427</v>
      </c>
      <c r="U12" s="7">
        <f t="shared" si="12"/>
        <v>19.2</v>
      </c>
      <c r="V12" s="8">
        <v>4</v>
      </c>
      <c r="W12" s="5">
        <v>549</v>
      </c>
      <c r="X12" s="11">
        <f t="shared" si="13"/>
        <v>24.7</v>
      </c>
      <c r="Y12" s="6">
        <f t="shared" si="14"/>
        <v>549</v>
      </c>
      <c r="Z12" s="6">
        <v>0</v>
      </c>
      <c r="AA12" s="8">
        <f t="shared" si="15"/>
        <v>0</v>
      </c>
      <c r="AB12" s="6">
        <v>549</v>
      </c>
      <c r="AC12" s="7">
        <f t="shared" si="16"/>
        <v>100</v>
      </c>
      <c r="AD12" s="6">
        <v>0</v>
      </c>
      <c r="AE12" s="8">
        <f t="shared" si="17"/>
        <v>0</v>
      </c>
      <c r="AF12" s="6">
        <v>0</v>
      </c>
      <c r="AG12" s="8">
        <f t="shared" si="18"/>
        <v>0</v>
      </c>
      <c r="AH12" s="6">
        <v>0</v>
      </c>
      <c r="AI12" s="8">
        <f t="shared" si="19"/>
        <v>0</v>
      </c>
      <c r="AJ12" s="6">
        <v>0</v>
      </c>
      <c r="AK12" s="8">
        <f t="shared" si="20"/>
        <v>0</v>
      </c>
      <c r="AL12" s="6">
        <v>0</v>
      </c>
      <c r="AM12" s="8">
        <f t="shared" si="21"/>
        <v>0</v>
      </c>
      <c r="AN12" s="6">
        <v>0</v>
      </c>
      <c r="AO12" s="8">
        <f t="shared" si="22"/>
        <v>0</v>
      </c>
      <c r="AP12" s="6">
        <v>0</v>
      </c>
      <c r="AQ12" s="8">
        <f>ROUND(AP12*100/W12,1)</f>
        <v>0</v>
      </c>
      <c r="AR12" s="6">
        <v>0</v>
      </c>
      <c r="AS12" s="8">
        <f>ROUND(AR12*100/W12,1)</f>
        <v>0</v>
      </c>
      <c r="AT12" s="8">
        <f>ROUND(Y12/W12,0)</f>
        <v>1</v>
      </c>
    </row>
    <row r="13" spans="1:46" s="3" customFormat="1" ht="12.75" x14ac:dyDescent="0.2">
      <c r="A13" s="16" t="s">
        <v>37</v>
      </c>
      <c r="B13" s="5">
        <v>2928</v>
      </c>
      <c r="C13" s="6">
        <f t="shared" si="3"/>
        <v>12048</v>
      </c>
      <c r="D13" s="6">
        <v>2887</v>
      </c>
      <c r="E13" s="7">
        <f t="shared" si="4"/>
        <v>98.6</v>
      </c>
      <c r="F13" s="6">
        <v>2925</v>
      </c>
      <c r="G13" s="7">
        <f t="shared" si="5"/>
        <v>99.9</v>
      </c>
      <c r="H13" s="6">
        <v>1973</v>
      </c>
      <c r="I13" s="7">
        <f t="shared" si="6"/>
        <v>67.400000000000006</v>
      </c>
      <c r="J13" s="6">
        <v>78</v>
      </c>
      <c r="K13" s="7">
        <f t="shared" si="7"/>
        <v>2.7</v>
      </c>
      <c r="L13" s="6">
        <v>115</v>
      </c>
      <c r="M13" s="7">
        <f t="shared" si="8"/>
        <v>3.9</v>
      </c>
      <c r="N13" s="6">
        <v>467</v>
      </c>
      <c r="O13" s="7">
        <f t="shared" si="9"/>
        <v>15.9</v>
      </c>
      <c r="P13" s="6">
        <v>2928</v>
      </c>
      <c r="Q13" s="7">
        <f t="shared" si="10"/>
        <v>100</v>
      </c>
      <c r="R13" s="6">
        <v>91</v>
      </c>
      <c r="S13" s="7">
        <f t="shared" si="11"/>
        <v>3.1</v>
      </c>
      <c r="T13" s="6">
        <v>584</v>
      </c>
      <c r="U13" s="7">
        <f t="shared" si="12"/>
        <v>19.899999999999999</v>
      </c>
      <c r="V13" s="8">
        <v>4</v>
      </c>
      <c r="W13" s="5">
        <v>0</v>
      </c>
      <c r="X13" s="11">
        <f t="shared" si="13"/>
        <v>0</v>
      </c>
      <c r="Y13" s="6">
        <f t="shared" si="14"/>
        <v>0</v>
      </c>
      <c r="Z13" s="6">
        <v>0</v>
      </c>
      <c r="AA13" s="8">
        <v>0</v>
      </c>
      <c r="AB13" s="6">
        <v>0</v>
      </c>
      <c r="AC13" s="7">
        <v>0</v>
      </c>
      <c r="AD13" s="6">
        <v>0</v>
      </c>
      <c r="AE13" s="8">
        <v>0</v>
      </c>
      <c r="AF13" s="6">
        <v>0</v>
      </c>
      <c r="AG13" s="8">
        <v>0</v>
      </c>
      <c r="AH13" s="6">
        <v>0</v>
      </c>
      <c r="AI13" s="8">
        <v>0</v>
      </c>
      <c r="AJ13" s="6">
        <v>0</v>
      </c>
      <c r="AK13" s="8">
        <v>0</v>
      </c>
      <c r="AL13" s="6">
        <v>0</v>
      </c>
      <c r="AM13" s="8">
        <v>0</v>
      </c>
      <c r="AN13" s="6">
        <v>0</v>
      </c>
      <c r="AO13" s="8">
        <v>0</v>
      </c>
      <c r="AP13" s="6">
        <v>0</v>
      </c>
      <c r="AQ13" s="8">
        <v>0</v>
      </c>
      <c r="AR13" s="6">
        <v>0</v>
      </c>
      <c r="AS13" s="8">
        <v>0</v>
      </c>
      <c r="AT13" s="8">
        <v>0</v>
      </c>
    </row>
    <row r="14" spans="1:46" s="3" customFormat="1" ht="12.75" x14ac:dyDescent="0.2">
      <c r="A14" s="16" t="s">
        <v>36</v>
      </c>
      <c r="B14" s="5">
        <v>2015</v>
      </c>
      <c r="C14" s="6">
        <f t="shared" si="3"/>
        <v>9676</v>
      </c>
      <c r="D14" s="6">
        <v>1971</v>
      </c>
      <c r="E14" s="7">
        <f t="shared" si="4"/>
        <v>97.8</v>
      </c>
      <c r="F14" s="6">
        <v>2014</v>
      </c>
      <c r="G14" s="7">
        <f t="shared" si="5"/>
        <v>100</v>
      </c>
      <c r="H14" s="6">
        <v>1505</v>
      </c>
      <c r="I14" s="7">
        <f t="shared" si="6"/>
        <v>74.7</v>
      </c>
      <c r="J14" s="6">
        <v>681</v>
      </c>
      <c r="K14" s="7">
        <f t="shared" si="7"/>
        <v>33.799999999999997</v>
      </c>
      <c r="L14" s="6">
        <v>1071</v>
      </c>
      <c r="M14" s="7">
        <f t="shared" si="8"/>
        <v>53.2</v>
      </c>
      <c r="N14" s="6">
        <v>225</v>
      </c>
      <c r="O14" s="7">
        <f t="shared" si="9"/>
        <v>11.2</v>
      </c>
      <c r="P14" s="6">
        <v>2015</v>
      </c>
      <c r="Q14" s="7">
        <f t="shared" si="10"/>
        <v>100</v>
      </c>
      <c r="R14" s="6">
        <v>32</v>
      </c>
      <c r="S14" s="7">
        <f t="shared" si="11"/>
        <v>1.6</v>
      </c>
      <c r="T14" s="6">
        <v>162</v>
      </c>
      <c r="U14" s="7">
        <f t="shared" si="12"/>
        <v>8</v>
      </c>
      <c r="V14" s="8">
        <v>5</v>
      </c>
      <c r="W14" s="5">
        <v>298</v>
      </c>
      <c r="X14" s="11">
        <f t="shared" si="13"/>
        <v>14.8</v>
      </c>
      <c r="Y14" s="6">
        <f t="shared" si="14"/>
        <v>311</v>
      </c>
      <c r="Z14" s="6">
        <v>0</v>
      </c>
      <c r="AA14" s="8">
        <f t="shared" si="15"/>
        <v>0</v>
      </c>
      <c r="AB14" s="6">
        <v>298</v>
      </c>
      <c r="AC14" s="7">
        <f t="shared" si="16"/>
        <v>100</v>
      </c>
      <c r="AD14" s="6">
        <v>0</v>
      </c>
      <c r="AE14" s="8">
        <f t="shared" si="17"/>
        <v>0</v>
      </c>
      <c r="AF14" s="6">
        <v>0</v>
      </c>
      <c r="AG14" s="8">
        <f t="shared" si="18"/>
        <v>0</v>
      </c>
      <c r="AH14" s="6">
        <v>0</v>
      </c>
      <c r="AI14" s="8">
        <f t="shared" si="19"/>
        <v>0</v>
      </c>
      <c r="AJ14" s="6">
        <v>0</v>
      </c>
      <c r="AK14" s="8">
        <f t="shared" si="20"/>
        <v>0</v>
      </c>
      <c r="AL14" s="6">
        <v>13</v>
      </c>
      <c r="AM14" s="8">
        <f t="shared" si="21"/>
        <v>4.4000000000000004</v>
      </c>
      <c r="AN14" s="6">
        <v>0</v>
      </c>
      <c r="AO14" s="8">
        <f t="shared" si="22"/>
        <v>0</v>
      </c>
      <c r="AP14" s="6">
        <v>0</v>
      </c>
      <c r="AQ14" s="8">
        <f t="shared" ref="AQ14:AQ28" si="23">ROUND(AP14*100/W14,1)</f>
        <v>0</v>
      </c>
      <c r="AR14" s="6">
        <v>0</v>
      </c>
      <c r="AS14" s="8">
        <f t="shared" ref="AS14:AS28" si="24">ROUND(AR14*100/W14,1)</f>
        <v>0</v>
      </c>
      <c r="AT14" s="8">
        <f t="shared" ref="AT14:AT28" si="25">ROUND(Y14/W14,0)</f>
        <v>1</v>
      </c>
    </row>
    <row r="15" spans="1:46" s="3" customFormat="1" ht="12.75" x14ac:dyDescent="0.2">
      <c r="A15" s="16" t="s">
        <v>40</v>
      </c>
      <c r="B15" s="5">
        <v>1921</v>
      </c>
      <c r="C15" s="6">
        <f t="shared" si="3"/>
        <v>8016</v>
      </c>
      <c r="D15" s="6">
        <v>1750</v>
      </c>
      <c r="E15" s="7">
        <f t="shared" si="4"/>
        <v>91.1</v>
      </c>
      <c r="F15" s="6">
        <v>1852</v>
      </c>
      <c r="G15" s="7">
        <f t="shared" si="5"/>
        <v>96.4</v>
      </c>
      <c r="H15" s="6">
        <v>1211</v>
      </c>
      <c r="I15" s="7">
        <f t="shared" si="6"/>
        <v>63</v>
      </c>
      <c r="J15" s="6">
        <v>588</v>
      </c>
      <c r="K15" s="7">
        <f t="shared" si="7"/>
        <v>30.6</v>
      </c>
      <c r="L15" s="6">
        <v>432</v>
      </c>
      <c r="M15" s="7">
        <f t="shared" si="8"/>
        <v>22.5</v>
      </c>
      <c r="N15" s="6">
        <v>3</v>
      </c>
      <c r="O15" s="7">
        <f t="shared" si="9"/>
        <v>0.2</v>
      </c>
      <c r="P15" s="6">
        <v>1921</v>
      </c>
      <c r="Q15" s="7">
        <f t="shared" si="10"/>
        <v>100</v>
      </c>
      <c r="R15" s="6">
        <v>0</v>
      </c>
      <c r="S15" s="7">
        <f t="shared" si="11"/>
        <v>0</v>
      </c>
      <c r="T15" s="6">
        <v>259</v>
      </c>
      <c r="U15" s="7">
        <f t="shared" si="12"/>
        <v>13.5</v>
      </c>
      <c r="V15" s="8">
        <v>4</v>
      </c>
      <c r="W15" s="5">
        <v>243</v>
      </c>
      <c r="X15" s="11">
        <f t="shared" si="13"/>
        <v>12.6</v>
      </c>
      <c r="Y15" s="6">
        <f t="shared" si="14"/>
        <v>243</v>
      </c>
      <c r="Z15" s="6">
        <v>0</v>
      </c>
      <c r="AA15" s="8">
        <f t="shared" si="15"/>
        <v>0</v>
      </c>
      <c r="AB15" s="6">
        <v>243</v>
      </c>
      <c r="AC15" s="7">
        <f t="shared" si="16"/>
        <v>100</v>
      </c>
      <c r="AD15" s="6">
        <v>0</v>
      </c>
      <c r="AE15" s="8">
        <f t="shared" si="17"/>
        <v>0</v>
      </c>
      <c r="AF15" s="6">
        <v>0</v>
      </c>
      <c r="AG15" s="8">
        <f t="shared" si="18"/>
        <v>0</v>
      </c>
      <c r="AH15" s="6">
        <v>0</v>
      </c>
      <c r="AI15" s="8">
        <f t="shared" si="19"/>
        <v>0</v>
      </c>
      <c r="AJ15" s="6">
        <v>0</v>
      </c>
      <c r="AK15" s="8">
        <f t="shared" si="20"/>
        <v>0</v>
      </c>
      <c r="AL15" s="6">
        <v>0</v>
      </c>
      <c r="AM15" s="8">
        <f t="shared" si="21"/>
        <v>0</v>
      </c>
      <c r="AN15" s="6">
        <v>0</v>
      </c>
      <c r="AO15" s="8">
        <f t="shared" si="22"/>
        <v>0</v>
      </c>
      <c r="AP15" s="6">
        <v>0</v>
      </c>
      <c r="AQ15" s="8">
        <f t="shared" si="23"/>
        <v>0</v>
      </c>
      <c r="AR15" s="6">
        <v>0</v>
      </c>
      <c r="AS15" s="8">
        <f t="shared" si="24"/>
        <v>0</v>
      </c>
      <c r="AT15" s="8">
        <f t="shared" si="25"/>
        <v>1</v>
      </c>
    </row>
    <row r="16" spans="1:46" s="3" customFormat="1" ht="12.75" x14ac:dyDescent="0.2">
      <c r="A16" s="16" t="s">
        <v>48</v>
      </c>
      <c r="B16" s="5">
        <v>1776</v>
      </c>
      <c r="C16" s="6">
        <f t="shared" si="3"/>
        <v>6810</v>
      </c>
      <c r="D16" s="6">
        <v>1450</v>
      </c>
      <c r="E16" s="7">
        <f t="shared" si="4"/>
        <v>81.599999999999994</v>
      </c>
      <c r="F16" s="6">
        <v>1482</v>
      </c>
      <c r="G16" s="7">
        <f t="shared" si="5"/>
        <v>83.4</v>
      </c>
      <c r="H16" s="6">
        <v>844</v>
      </c>
      <c r="I16" s="7">
        <f t="shared" si="6"/>
        <v>47.5</v>
      </c>
      <c r="J16" s="6">
        <v>223</v>
      </c>
      <c r="K16" s="7">
        <f t="shared" si="7"/>
        <v>12.6</v>
      </c>
      <c r="L16" s="6">
        <v>645</v>
      </c>
      <c r="M16" s="7">
        <f t="shared" si="8"/>
        <v>36.299999999999997</v>
      </c>
      <c r="N16" s="6">
        <v>137</v>
      </c>
      <c r="O16" s="7">
        <f t="shared" si="9"/>
        <v>7.7</v>
      </c>
      <c r="P16" s="6">
        <v>1776</v>
      </c>
      <c r="Q16" s="7">
        <f t="shared" si="10"/>
        <v>100</v>
      </c>
      <c r="R16" s="6">
        <v>6</v>
      </c>
      <c r="S16" s="7">
        <f t="shared" si="11"/>
        <v>0.3</v>
      </c>
      <c r="T16" s="6">
        <v>247</v>
      </c>
      <c r="U16" s="7">
        <f t="shared" si="12"/>
        <v>13.9</v>
      </c>
      <c r="V16" s="8">
        <v>4</v>
      </c>
      <c r="W16" s="5">
        <v>328</v>
      </c>
      <c r="X16" s="11">
        <f t="shared" si="13"/>
        <v>18.5</v>
      </c>
      <c r="Y16" s="6">
        <f t="shared" si="14"/>
        <v>438</v>
      </c>
      <c r="Z16" s="6">
        <v>10</v>
      </c>
      <c r="AA16" s="8">
        <f t="shared" si="15"/>
        <v>3</v>
      </c>
      <c r="AB16" s="6">
        <v>328</v>
      </c>
      <c r="AC16" s="7">
        <f t="shared" si="16"/>
        <v>100</v>
      </c>
      <c r="AD16" s="6">
        <v>9</v>
      </c>
      <c r="AE16" s="8">
        <f t="shared" si="17"/>
        <v>2.7</v>
      </c>
      <c r="AF16" s="6">
        <v>1</v>
      </c>
      <c r="AG16" s="8">
        <f t="shared" si="18"/>
        <v>0.3</v>
      </c>
      <c r="AH16" s="6">
        <v>1</v>
      </c>
      <c r="AI16" s="8">
        <f t="shared" si="19"/>
        <v>0.3</v>
      </c>
      <c r="AJ16" s="6">
        <v>0</v>
      </c>
      <c r="AK16" s="8">
        <f t="shared" si="20"/>
        <v>0</v>
      </c>
      <c r="AL16" s="6">
        <v>38</v>
      </c>
      <c r="AM16" s="8">
        <f t="shared" si="21"/>
        <v>11.6</v>
      </c>
      <c r="AN16" s="6">
        <v>17</v>
      </c>
      <c r="AO16" s="8">
        <f t="shared" si="22"/>
        <v>5.2</v>
      </c>
      <c r="AP16" s="6">
        <v>34</v>
      </c>
      <c r="AQ16" s="8">
        <f t="shared" si="23"/>
        <v>10.4</v>
      </c>
      <c r="AR16" s="6">
        <v>0</v>
      </c>
      <c r="AS16" s="8">
        <f t="shared" si="24"/>
        <v>0</v>
      </c>
      <c r="AT16" s="8">
        <f t="shared" si="25"/>
        <v>1</v>
      </c>
    </row>
    <row r="17" spans="1:46" s="3" customFormat="1" ht="12.75" x14ac:dyDescent="0.2">
      <c r="A17" s="16" t="s">
        <v>41</v>
      </c>
      <c r="B17" s="5">
        <v>2926</v>
      </c>
      <c r="C17" s="6">
        <f t="shared" si="3"/>
        <v>11644</v>
      </c>
      <c r="D17" s="6">
        <v>2840</v>
      </c>
      <c r="E17" s="7">
        <f t="shared" si="4"/>
        <v>97.1</v>
      </c>
      <c r="F17" s="6">
        <v>2828</v>
      </c>
      <c r="G17" s="7">
        <f t="shared" si="5"/>
        <v>96.7</v>
      </c>
      <c r="H17" s="6">
        <v>1640</v>
      </c>
      <c r="I17" s="7">
        <f t="shared" si="6"/>
        <v>56</v>
      </c>
      <c r="J17" s="6">
        <v>252</v>
      </c>
      <c r="K17" s="7">
        <f t="shared" si="7"/>
        <v>8.6</v>
      </c>
      <c r="L17" s="6">
        <v>501</v>
      </c>
      <c r="M17" s="7">
        <f t="shared" si="8"/>
        <v>17.100000000000001</v>
      </c>
      <c r="N17" s="6">
        <v>94</v>
      </c>
      <c r="O17" s="7">
        <f t="shared" si="9"/>
        <v>3.2</v>
      </c>
      <c r="P17" s="6">
        <v>2926</v>
      </c>
      <c r="Q17" s="7">
        <f t="shared" si="10"/>
        <v>100</v>
      </c>
      <c r="R17" s="6">
        <v>40</v>
      </c>
      <c r="S17" s="7">
        <f t="shared" si="11"/>
        <v>1.4</v>
      </c>
      <c r="T17" s="6">
        <v>523</v>
      </c>
      <c r="U17" s="7">
        <f t="shared" si="12"/>
        <v>17.899999999999999</v>
      </c>
      <c r="V17" s="8">
        <v>4</v>
      </c>
      <c r="W17" s="5">
        <v>131</v>
      </c>
      <c r="X17" s="11">
        <f t="shared" si="13"/>
        <v>4.5</v>
      </c>
      <c r="Y17" s="6">
        <f t="shared" si="14"/>
        <v>131</v>
      </c>
      <c r="Z17" s="6">
        <v>0</v>
      </c>
      <c r="AA17" s="8">
        <f t="shared" si="15"/>
        <v>0</v>
      </c>
      <c r="AB17" s="6">
        <v>131</v>
      </c>
      <c r="AC17" s="7">
        <f t="shared" si="16"/>
        <v>100</v>
      </c>
      <c r="AD17" s="6">
        <v>0</v>
      </c>
      <c r="AE17" s="8">
        <f t="shared" si="17"/>
        <v>0</v>
      </c>
      <c r="AF17" s="6">
        <v>0</v>
      </c>
      <c r="AG17" s="8">
        <f t="shared" si="18"/>
        <v>0</v>
      </c>
      <c r="AH17" s="6">
        <v>0</v>
      </c>
      <c r="AI17" s="8">
        <f t="shared" si="19"/>
        <v>0</v>
      </c>
      <c r="AJ17" s="6">
        <v>0</v>
      </c>
      <c r="AK17" s="8">
        <f t="shared" si="20"/>
        <v>0</v>
      </c>
      <c r="AL17" s="6">
        <v>0</v>
      </c>
      <c r="AM17" s="8">
        <f t="shared" si="21"/>
        <v>0</v>
      </c>
      <c r="AN17" s="6">
        <v>0</v>
      </c>
      <c r="AO17" s="8">
        <f t="shared" si="22"/>
        <v>0</v>
      </c>
      <c r="AP17" s="6">
        <v>0</v>
      </c>
      <c r="AQ17" s="8">
        <f t="shared" si="23"/>
        <v>0</v>
      </c>
      <c r="AR17" s="6">
        <v>0</v>
      </c>
      <c r="AS17" s="8">
        <f t="shared" si="24"/>
        <v>0</v>
      </c>
      <c r="AT17" s="8">
        <f t="shared" si="25"/>
        <v>1</v>
      </c>
    </row>
    <row r="18" spans="1:46" s="3" customFormat="1" ht="12.75" x14ac:dyDescent="0.2">
      <c r="A18" s="16" t="s">
        <v>42</v>
      </c>
      <c r="B18" s="5">
        <v>2212</v>
      </c>
      <c r="C18" s="6">
        <f t="shared" si="3"/>
        <v>10150</v>
      </c>
      <c r="D18" s="6">
        <v>2156</v>
      </c>
      <c r="E18" s="7">
        <f t="shared" si="4"/>
        <v>97.5</v>
      </c>
      <c r="F18" s="6">
        <v>2173</v>
      </c>
      <c r="G18" s="7">
        <f t="shared" si="5"/>
        <v>98.2</v>
      </c>
      <c r="H18" s="6">
        <v>1437</v>
      </c>
      <c r="I18" s="7">
        <f t="shared" si="6"/>
        <v>65</v>
      </c>
      <c r="J18" s="6">
        <v>344</v>
      </c>
      <c r="K18" s="7">
        <f t="shared" si="7"/>
        <v>15.6</v>
      </c>
      <c r="L18" s="6">
        <v>1124</v>
      </c>
      <c r="M18" s="7">
        <f t="shared" si="8"/>
        <v>50.8</v>
      </c>
      <c r="N18" s="6">
        <v>209</v>
      </c>
      <c r="O18" s="7">
        <f t="shared" si="9"/>
        <v>9.4</v>
      </c>
      <c r="P18" s="6">
        <v>2212</v>
      </c>
      <c r="Q18" s="7">
        <f t="shared" si="10"/>
        <v>100</v>
      </c>
      <c r="R18" s="6">
        <v>25</v>
      </c>
      <c r="S18" s="7">
        <f t="shared" si="11"/>
        <v>1.1000000000000001</v>
      </c>
      <c r="T18" s="6">
        <v>470</v>
      </c>
      <c r="U18" s="7">
        <f t="shared" si="12"/>
        <v>21.2</v>
      </c>
      <c r="V18" s="8">
        <v>5</v>
      </c>
      <c r="W18" s="5">
        <v>25</v>
      </c>
      <c r="X18" s="11">
        <f t="shared" si="13"/>
        <v>1.1000000000000001</v>
      </c>
      <c r="Y18" s="6">
        <f t="shared" si="14"/>
        <v>35</v>
      </c>
      <c r="Z18" s="6">
        <v>0</v>
      </c>
      <c r="AA18" s="8">
        <f t="shared" si="15"/>
        <v>0</v>
      </c>
      <c r="AB18" s="6">
        <v>25</v>
      </c>
      <c r="AC18" s="7">
        <f t="shared" si="16"/>
        <v>100</v>
      </c>
      <c r="AD18" s="6">
        <v>0</v>
      </c>
      <c r="AE18" s="8">
        <f t="shared" si="17"/>
        <v>0</v>
      </c>
      <c r="AF18" s="6">
        <v>0</v>
      </c>
      <c r="AG18" s="8">
        <f t="shared" si="18"/>
        <v>0</v>
      </c>
      <c r="AH18" s="6">
        <v>0</v>
      </c>
      <c r="AI18" s="8">
        <f t="shared" si="19"/>
        <v>0</v>
      </c>
      <c r="AJ18" s="6">
        <v>0</v>
      </c>
      <c r="AK18" s="8">
        <f t="shared" si="20"/>
        <v>0</v>
      </c>
      <c r="AL18" s="6">
        <v>10</v>
      </c>
      <c r="AM18" s="8">
        <f t="shared" si="21"/>
        <v>40</v>
      </c>
      <c r="AN18" s="6">
        <v>0</v>
      </c>
      <c r="AO18" s="8">
        <f t="shared" si="22"/>
        <v>0</v>
      </c>
      <c r="AP18" s="6">
        <v>0</v>
      </c>
      <c r="AQ18" s="8">
        <f t="shared" si="23"/>
        <v>0</v>
      </c>
      <c r="AR18" s="6">
        <v>0</v>
      </c>
      <c r="AS18" s="8">
        <f t="shared" si="24"/>
        <v>0</v>
      </c>
      <c r="AT18" s="8">
        <f t="shared" si="25"/>
        <v>1</v>
      </c>
    </row>
    <row r="19" spans="1:46" s="3" customFormat="1" ht="12.75" x14ac:dyDescent="0.2">
      <c r="A19" s="16" t="s">
        <v>29</v>
      </c>
      <c r="B19" s="5">
        <v>4166</v>
      </c>
      <c r="C19" s="6">
        <f t="shared" si="3"/>
        <v>12659</v>
      </c>
      <c r="D19" s="6">
        <v>2348</v>
      </c>
      <c r="E19" s="7">
        <f t="shared" si="4"/>
        <v>56.4</v>
      </c>
      <c r="F19" s="6">
        <v>2434</v>
      </c>
      <c r="G19" s="7">
        <f t="shared" si="5"/>
        <v>58.4</v>
      </c>
      <c r="H19" s="6">
        <v>1684</v>
      </c>
      <c r="I19" s="7">
        <f t="shared" si="6"/>
        <v>40.4</v>
      </c>
      <c r="J19" s="6">
        <v>477</v>
      </c>
      <c r="K19" s="7">
        <f t="shared" si="7"/>
        <v>11.4</v>
      </c>
      <c r="L19" s="6">
        <v>853</v>
      </c>
      <c r="M19" s="7">
        <f t="shared" si="8"/>
        <v>20.5</v>
      </c>
      <c r="N19" s="6">
        <v>198</v>
      </c>
      <c r="O19" s="7">
        <f t="shared" si="9"/>
        <v>4.8</v>
      </c>
      <c r="P19" s="6">
        <v>4166</v>
      </c>
      <c r="Q19" s="7">
        <f t="shared" si="10"/>
        <v>100</v>
      </c>
      <c r="R19" s="6">
        <v>23</v>
      </c>
      <c r="S19" s="7">
        <f t="shared" si="11"/>
        <v>0.6</v>
      </c>
      <c r="T19" s="6">
        <v>476</v>
      </c>
      <c r="U19" s="7">
        <f t="shared" si="12"/>
        <v>11.4</v>
      </c>
      <c r="V19" s="8">
        <v>3</v>
      </c>
      <c r="W19" s="5">
        <v>626</v>
      </c>
      <c r="X19" s="11">
        <f t="shared" si="13"/>
        <v>15</v>
      </c>
      <c r="Y19" s="6">
        <f t="shared" si="14"/>
        <v>647</v>
      </c>
      <c r="Z19" s="6">
        <v>0</v>
      </c>
      <c r="AA19" s="8">
        <f t="shared" si="15"/>
        <v>0</v>
      </c>
      <c r="AB19" s="6">
        <v>626</v>
      </c>
      <c r="AC19" s="7">
        <f t="shared" si="16"/>
        <v>100</v>
      </c>
      <c r="AD19" s="6">
        <v>21</v>
      </c>
      <c r="AE19" s="8">
        <f t="shared" si="17"/>
        <v>3.4</v>
      </c>
      <c r="AF19" s="6">
        <v>0</v>
      </c>
      <c r="AG19" s="8">
        <f t="shared" si="18"/>
        <v>0</v>
      </c>
      <c r="AH19" s="6">
        <v>0</v>
      </c>
      <c r="AI19" s="8">
        <f t="shared" si="19"/>
        <v>0</v>
      </c>
      <c r="AJ19" s="6">
        <v>0</v>
      </c>
      <c r="AK19" s="8">
        <f t="shared" si="20"/>
        <v>0</v>
      </c>
      <c r="AL19" s="6">
        <v>0</v>
      </c>
      <c r="AM19" s="8">
        <f t="shared" si="21"/>
        <v>0</v>
      </c>
      <c r="AN19" s="6">
        <v>0</v>
      </c>
      <c r="AO19" s="8">
        <f t="shared" si="22"/>
        <v>0</v>
      </c>
      <c r="AP19" s="6">
        <v>0</v>
      </c>
      <c r="AQ19" s="8">
        <f t="shared" si="23"/>
        <v>0</v>
      </c>
      <c r="AR19" s="6">
        <v>0</v>
      </c>
      <c r="AS19" s="8">
        <f t="shared" si="24"/>
        <v>0</v>
      </c>
      <c r="AT19" s="8">
        <f t="shared" si="25"/>
        <v>1</v>
      </c>
    </row>
    <row r="20" spans="1:46" s="3" customFormat="1" ht="12.75" x14ac:dyDescent="0.2">
      <c r="A20" s="16" t="s">
        <v>53</v>
      </c>
      <c r="B20" s="5">
        <v>2106</v>
      </c>
      <c r="C20" s="6">
        <f t="shared" si="3"/>
        <v>9334</v>
      </c>
      <c r="D20" s="6">
        <v>1842</v>
      </c>
      <c r="E20" s="7">
        <f t="shared" si="4"/>
        <v>87.5</v>
      </c>
      <c r="F20" s="6">
        <v>1878</v>
      </c>
      <c r="G20" s="7">
        <f t="shared" si="5"/>
        <v>89.2</v>
      </c>
      <c r="H20" s="6">
        <v>1280</v>
      </c>
      <c r="I20" s="7">
        <f t="shared" si="6"/>
        <v>60.8</v>
      </c>
      <c r="J20" s="6">
        <v>444</v>
      </c>
      <c r="K20" s="7">
        <f t="shared" si="7"/>
        <v>21.1</v>
      </c>
      <c r="L20" s="6">
        <v>1175</v>
      </c>
      <c r="M20" s="7">
        <f t="shared" si="8"/>
        <v>55.8</v>
      </c>
      <c r="N20" s="6">
        <v>180</v>
      </c>
      <c r="O20" s="7">
        <f t="shared" si="9"/>
        <v>8.5</v>
      </c>
      <c r="P20" s="6">
        <v>2106</v>
      </c>
      <c r="Q20" s="7">
        <f t="shared" si="10"/>
        <v>100</v>
      </c>
      <c r="R20" s="6">
        <v>47</v>
      </c>
      <c r="S20" s="7">
        <f t="shared" si="11"/>
        <v>2.2000000000000002</v>
      </c>
      <c r="T20" s="6">
        <v>382</v>
      </c>
      <c r="U20" s="7">
        <f t="shared" si="12"/>
        <v>18.100000000000001</v>
      </c>
      <c r="V20" s="8">
        <v>4</v>
      </c>
      <c r="W20" s="5">
        <v>21</v>
      </c>
      <c r="X20" s="11">
        <f t="shared" si="13"/>
        <v>1</v>
      </c>
      <c r="Y20" s="6">
        <f t="shared" si="14"/>
        <v>21</v>
      </c>
      <c r="Z20" s="6">
        <v>0</v>
      </c>
      <c r="AA20" s="8">
        <f t="shared" si="15"/>
        <v>0</v>
      </c>
      <c r="AB20" s="6">
        <v>21</v>
      </c>
      <c r="AC20" s="7">
        <f t="shared" si="16"/>
        <v>100</v>
      </c>
      <c r="AD20" s="6">
        <v>0</v>
      </c>
      <c r="AE20" s="8">
        <f t="shared" si="17"/>
        <v>0</v>
      </c>
      <c r="AF20" s="6">
        <v>0</v>
      </c>
      <c r="AG20" s="8">
        <f t="shared" si="18"/>
        <v>0</v>
      </c>
      <c r="AH20" s="6">
        <v>0</v>
      </c>
      <c r="AI20" s="8">
        <f t="shared" si="19"/>
        <v>0</v>
      </c>
      <c r="AJ20" s="6">
        <v>0</v>
      </c>
      <c r="AK20" s="8">
        <f t="shared" si="20"/>
        <v>0</v>
      </c>
      <c r="AL20" s="6">
        <v>0</v>
      </c>
      <c r="AM20" s="8">
        <f t="shared" si="21"/>
        <v>0</v>
      </c>
      <c r="AN20" s="6">
        <v>0</v>
      </c>
      <c r="AO20" s="8">
        <f t="shared" si="22"/>
        <v>0</v>
      </c>
      <c r="AP20" s="6">
        <v>0</v>
      </c>
      <c r="AQ20" s="8">
        <f t="shared" si="23"/>
        <v>0</v>
      </c>
      <c r="AR20" s="6">
        <v>0</v>
      </c>
      <c r="AS20" s="8">
        <f t="shared" si="24"/>
        <v>0</v>
      </c>
      <c r="AT20" s="8">
        <f t="shared" si="25"/>
        <v>1</v>
      </c>
    </row>
    <row r="21" spans="1:46" s="3" customFormat="1" ht="12.75" x14ac:dyDescent="0.2">
      <c r="A21" s="16" t="s">
        <v>55</v>
      </c>
      <c r="B21" s="5">
        <v>2339</v>
      </c>
      <c r="C21" s="6">
        <f t="shared" si="3"/>
        <v>10720</v>
      </c>
      <c r="D21" s="6">
        <v>2317</v>
      </c>
      <c r="E21" s="7">
        <f t="shared" si="4"/>
        <v>99.1</v>
      </c>
      <c r="F21" s="6">
        <v>2337</v>
      </c>
      <c r="G21" s="7">
        <f t="shared" si="5"/>
        <v>99.9</v>
      </c>
      <c r="H21" s="6">
        <v>1652</v>
      </c>
      <c r="I21" s="7">
        <f t="shared" si="6"/>
        <v>70.599999999999994</v>
      </c>
      <c r="J21" s="6">
        <v>603</v>
      </c>
      <c r="K21" s="7">
        <f t="shared" si="7"/>
        <v>25.8</v>
      </c>
      <c r="L21" s="6">
        <v>795</v>
      </c>
      <c r="M21" s="7">
        <f t="shared" si="8"/>
        <v>34</v>
      </c>
      <c r="N21" s="6">
        <v>170</v>
      </c>
      <c r="O21" s="7">
        <f t="shared" si="9"/>
        <v>7.3</v>
      </c>
      <c r="P21" s="6">
        <v>2339</v>
      </c>
      <c r="Q21" s="7">
        <f t="shared" si="10"/>
        <v>100</v>
      </c>
      <c r="R21" s="6">
        <v>26</v>
      </c>
      <c r="S21" s="7">
        <f t="shared" si="11"/>
        <v>1.1000000000000001</v>
      </c>
      <c r="T21" s="6">
        <v>481</v>
      </c>
      <c r="U21" s="7">
        <f t="shared" si="12"/>
        <v>20.6</v>
      </c>
      <c r="V21" s="8">
        <v>5</v>
      </c>
      <c r="W21" s="5">
        <v>25</v>
      </c>
      <c r="X21" s="11">
        <f t="shared" si="13"/>
        <v>1.1000000000000001</v>
      </c>
      <c r="Y21" s="6">
        <f t="shared" si="14"/>
        <v>45</v>
      </c>
      <c r="Z21" s="6">
        <v>0</v>
      </c>
      <c r="AA21" s="8">
        <f t="shared" si="15"/>
        <v>0</v>
      </c>
      <c r="AB21" s="6">
        <v>25</v>
      </c>
      <c r="AC21" s="7">
        <f t="shared" si="16"/>
        <v>100</v>
      </c>
      <c r="AD21" s="6">
        <v>0</v>
      </c>
      <c r="AE21" s="8">
        <f t="shared" si="17"/>
        <v>0</v>
      </c>
      <c r="AF21" s="6">
        <v>0</v>
      </c>
      <c r="AG21" s="8">
        <f t="shared" si="18"/>
        <v>0</v>
      </c>
      <c r="AH21" s="6">
        <v>0</v>
      </c>
      <c r="AI21" s="8">
        <f t="shared" si="19"/>
        <v>0</v>
      </c>
      <c r="AJ21" s="6">
        <v>0</v>
      </c>
      <c r="AK21" s="8">
        <f t="shared" si="20"/>
        <v>0</v>
      </c>
      <c r="AL21" s="6">
        <v>15</v>
      </c>
      <c r="AM21" s="8">
        <f t="shared" si="21"/>
        <v>60</v>
      </c>
      <c r="AN21" s="6">
        <v>0</v>
      </c>
      <c r="AO21" s="8">
        <f t="shared" si="22"/>
        <v>0</v>
      </c>
      <c r="AP21" s="6">
        <v>5</v>
      </c>
      <c r="AQ21" s="8">
        <f t="shared" si="23"/>
        <v>20</v>
      </c>
      <c r="AR21" s="6">
        <v>0</v>
      </c>
      <c r="AS21" s="8">
        <f t="shared" si="24"/>
        <v>0</v>
      </c>
      <c r="AT21" s="8">
        <f t="shared" si="25"/>
        <v>2</v>
      </c>
    </row>
    <row r="22" spans="1:46" s="3" customFormat="1" ht="12.75" x14ac:dyDescent="0.2">
      <c r="A22" s="16" t="s">
        <v>30</v>
      </c>
      <c r="B22" s="5">
        <v>4414</v>
      </c>
      <c r="C22" s="6">
        <f t="shared" si="3"/>
        <v>25028</v>
      </c>
      <c r="D22" s="6">
        <v>4405</v>
      </c>
      <c r="E22" s="7">
        <f t="shared" si="4"/>
        <v>99.8</v>
      </c>
      <c r="F22" s="6">
        <v>4413</v>
      </c>
      <c r="G22" s="7">
        <f t="shared" si="5"/>
        <v>100</v>
      </c>
      <c r="H22" s="6">
        <v>3387</v>
      </c>
      <c r="I22" s="7">
        <f t="shared" si="6"/>
        <v>76.7</v>
      </c>
      <c r="J22" s="6">
        <v>1629</v>
      </c>
      <c r="K22" s="7">
        <f t="shared" si="7"/>
        <v>36.9</v>
      </c>
      <c r="L22" s="6">
        <v>4412</v>
      </c>
      <c r="M22" s="7">
        <f t="shared" si="8"/>
        <v>100</v>
      </c>
      <c r="N22" s="6">
        <v>1115</v>
      </c>
      <c r="O22" s="7">
        <f t="shared" si="9"/>
        <v>25.3</v>
      </c>
      <c r="P22" s="6">
        <v>4414</v>
      </c>
      <c r="Q22" s="7">
        <f t="shared" si="10"/>
        <v>100</v>
      </c>
      <c r="R22" s="6">
        <v>180</v>
      </c>
      <c r="S22" s="7">
        <f t="shared" si="11"/>
        <v>4.0999999999999996</v>
      </c>
      <c r="T22" s="6">
        <v>1073</v>
      </c>
      <c r="U22" s="7">
        <f t="shared" si="12"/>
        <v>24.3</v>
      </c>
      <c r="V22" s="8">
        <v>6</v>
      </c>
      <c r="W22" s="5">
        <v>72</v>
      </c>
      <c r="X22" s="11">
        <f t="shared" si="13"/>
        <v>1.6</v>
      </c>
      <c r="Y22" s="6">
        <f t="shared" si="14"/>
        <v>190</v>
      </c>
      <c r="Z22" s="6">
        <v>39</v>
      </c>
      <c r="AA22" s="8">
        <f t="shared" si="15"/>
        <v>54.2</v>
      </c>
      <c r="AB22" s="6">
        <v>72</v>
      </c>
      <c r="AC22" s="7">
        <f t="shared" si="16"/>
        <v>100</v>
      </c>
      <c r="AD22" s="6">
        <v>8</v>
      </c>
      <c r="AE22" s="8">
        <f t="shared" si="17"/>
        <v>11.1</v>
      </c>
      <c r="AF22" s="6">
        <v>5</v>
      </c>
      <c r="AG22" s="8">
        <f t="shared" si="18"/>
        <v>6.9</v>
      </c>
      <c r="AH22" s="6">
        <v>10</v>
      </c>
      <c r="AI22" s="8">
        <f t="shared" si="19"/>
        <v>13.9</v>
      </c>
      <c r="AJ22" s="6">
        <v>2</v>
      </c>
      <c r="AK22" s="8">
        <f t="shared" si="20"/>
        <v>2.8</v>
      </c>
      <c r="AL22" s="6">
        <v>0</v>
      </c>
      <c r="AM22" s="8">
        <f t="shared" si="21"/>
        <v>0</v>
      </c>
      <c r="AN22" s="6">
        <v>4</v>
      </c>
      <c r="AO22" s="8">
        <f t="shared" si="22"/>
        <v>5.6</v>
      </c>
      <c r="AP22" s="6">
        <v>40</v>
      </c>
      <c r="AQ22" s="8">
        <f t="shared" si="23"/>
        <v>55.6</v>
      </c>
      <c r="AR22" s="6">
        <v>10</v>
      </c>
      <c r="AS22" s="8">
        <f t="shared" si="24"/>
        <v>13.9</v>
      </c>
      <c r="AT22" s="8">
        <f t="shared" si="25"/>
        <v>3</v>
      </c>
    </row>
    <row r="23" spans="1:46" s="3" customFormat="1" ht="12.75" x14ac:dyDescent="0.2">
      <c r="A23" s="16" t="s">
        <v>38</v>
      </c>
      <c r="B23" s="5">
        <v>6581</v>
      </c>
      <c r="C23" s="6">
        <f t="shared" si="3"/>
        <v>27400</v>
      </c>
      <c r="D23" s="6">
        <v>6528</v>
      </c>
      <c r="E23" s="7">
        <f t="shared" si="4"/>
        <v>99.2</v>
      </c>
      <c r="F23" s="6">
        <v>6557</v>
      </c>
      <c r="G23" s="7">
        <f t="shared" si="5"/>
        <v>99.6</v>
      </c>
      <c r="H23" s="6">
        <v>10</v>
      </c>
      <c r="I23" s="7">
        <f t="shared" si="6"/>
        <v>0.2</v>
      </c>
      <c r="J23" s="6">
        <v>1145</v>
      </c>
      <c r="K23" s="7">
        <f t="shared" si="7"/>
        <v>17.399999999999999</v>
      </c>
      <c r="L23" s="6">
        <v>6575</v>
      </c>
      <c r="M23" s="7">
        <f t="shared" si="8"/>
        <v>99.9</v>
      </c>
      <c r="N23" s="6">
        <v>3</v>
      </c>
      <c r="O23" s="7">
        <f t="shared" si="9"/>
        <v>0</v>
      </c>
      <c r="P23" s="6">
        <v>6581</v>
      </c>
      <c r="Q23" s="7">
        <f t="shared" si="10"/>
        <v>100</v>
      </c>
      <c r="R23" s="6">
        <v>0</v>
      </c>
      <c r="S23" s="7">
        <f t="shared" si="11"/>
        <v>0</v>
      </c>
      <c r="T23" s="6">
        <v>1</v>
      </c>
      <c r="U23" s="7">
        <f t="shared" si="12"/>
        <v>0</v>
      </c>
      <c r="V23" s="8">
        <v>4</v>
      </c>
      <c r="W23" s="5">
        <v>241</v>
      </c>
      <c r="X23" s="11">
        <f t="shared" si="13"/>
        <v>3.7</v>
      </c>
      <c r="Y23" s="6">
        <f t="shared" si="14"/>
        <v>241</v>
      </c>
      <c r="Z23" s="6">
        <v>0</v>
      </c>
      <c r="AA23" s="8">
        <f t="shared" si="15"/>
        <v>0</v>
      </c>
      <c r="AB23" s="6">
        <v>241</v>
      </c>
      <c r="AC23" s="7">
        <f t="shared" si="16"/>
        <v>100</v>
      </c>
      <c r="AD23" s="6">
        <v>0</v>
      </c>
      <c r="AE23" s="8">
        <f t="shared" si="17"/>
        <v>0</v>
      </c>
      <c r="AF23" s="6">
        <v>0</v>
      </c>
      <c r="AG23" s="8">
        <f t="shared" si="18"/>
        <v>0</v>
      </c>
      <c r="AH23" s="6">
        <v>0</v>
      </c>
      <c r="AI23" s="8">
        <f t="shared" si="19"/>
        <v>0</v>
      </c>
      <c r="AJ23" s="6">
        <v>0</v>
      </c>
      <c r="AK23" s="8">
        <f t="shared" si="20"/>
        <v>0</v>
      </c>
      <c r="AL23" s="6">
        <v>0</v>
      </c>
      <c r="AM23" s="8">
        <f t="shared" si="21"/>
        <v>0</v>
      </c>
      <c r="AN23" s="6">
        <v>0</v>
      </c>
      <c r="AO23" s="8">
        <f t="shared" si="22"/>
        <v>0</v>
      </c>
      <c r="AP23" s="6">
        <v>0</v>
      </c>
      <c r="AQ23" s="8">
        <f t="shared" si="23"/>
        <v>0</v>
      </c>
      <c r="AR23" s="6">
        <v>0</v>
      </c>
      <c r="AS23" s="8">
        <f t="shared" si="24"/>
        <v>0</v>
      </c>
      <c r="AT23" s="8">
        <f t="shared" si="25"/>
        <v>1</v>
      </c>
    </row>
    <row r="24" spans="1:46" s="3" customFormat="1" ht="12.75" x14ac:dyDescent="0.2">
      <c r="A24" s="16" t="s">
        <v>49</v>
      </c>
      <c r="B24" s="5">
        <v>14626</v>
      </c>
      <c r="C24" s="6">
        <f t="shared" si="3"/>
        <v>41844</v>
      </c>
      <c r="D24" s="6">
        <v>9144</v>
      </c>
      <c r="E24" s="7">
        <f t="shared" si="4"/>
        <v>62.5</v>
      </c>
      <c r="F24" s="6">
        <v>9045</v>
      </c>
      <c r="G24" s="7">
        <f t="shared" si="5"/>
        <v>61.8</v>
      </c>
      <c r="H24" s="6">
        <v>5818</v>
      </c>
      <c r="I24" s="7">
        <f t="shared" si="6"/>
        <v>39.799999999999997</v>
      </c>
      <c r="J24" s="6">
        <v>229</v>
      </c>
      <c r="K24" s="7">
        <f t="shared" si="7"/>
        <v>1.6</v>
      </c>
      <c r="L24" s="6">
        <v>1842</v>
      </c>
      <c r="M24" s="7">
        <f t="shared" si="8"/>
        <v>12.6</v>
      </c>
      <c r="N24" s="6">
        <v>153</v>
      </c>
      <c r="O24" s="7">
        <f t="shared" si="9"/>
        <v>1</v>
      </c>
      <c r="P24" s="6">
        <v>14625</v>
      </c>
      <c r="Q24" s="7">
        <f t="shared" si="10"/>
        <v>100</v>
      </c>
      <c r="R24" s="6">
        <v>24</v>
      </c>
      <c r="S24" s="7">
        <f t="shared" si="11"/>
        <v>0.2</v>
      </c>
      <c r="T24" s="6">
        <v>964</v>
      </c>
      <c r="U24" s="7">
        <f t="shared" si="12"/>
        <v>6.6</v>
      </c>
      <c r="V24" s="8">
        <v>3</v>
      </c>
      <c r="W24" s="5">
        <v>2742</v>
      </c>
      <c r="X24" s="11">
        <f t="shared" si="13"/>
        <v>18.7</v>
      </c>
      <c r="Y24" s="6">
        <f t="shared" si="14"/>
        <v>2747</v>
      </c>
      <c r="Z24" s="6">
        <v>1</v>
      </c>
      <c r="AA24" s="8">
        <f t="shared" si="15"/>
        <v>0</v>
      </c>
      <c r="AB24" s="6">
        <v>2737</v>
      </c>
      <c r="AC24" s="7">
        <f t="shared" si="16"/>
        <v>99.8</v>
      </c>
      <c r="AD24" s="6">
        <v>0</v>
      </c>
      <c r="AE24" s="8">
        <f t="shared" si="17"/>
        <v>0</v>
      </c>
      <c r="AF24" s="6">
        <v>0</v>
      </c>
      <c r="AG24" s="8">
        <f t="shared" si="18"/>
        <v>0</v>
      </c>
      <c r="AH24" s="6">
        <v>9</v>
      </c>
      <c r="AI24" s="8">
        <f t="shared" si="19"/>
        <v>0.3</v>
      </c>
      <c r="AJ24" s="6">
        <v>0</v>
      </c>
      <c r="AK24" s="8">
        <f t="shared" si="20"/>
        <v>0</v>
      </c>
      <c r="AL24" s="6">
        <v>0</v>
      </c>
      <c r="AM24" s="8">
        <f t="shared" si="21"/>
        <v>0</v>
      </c>
      <c r="AN24" s="6">
        <v>0</v>
      </c>
      <c r="AO24" s="8">
        <f t="shared" si="22"/>
        <v>0</v>
      </c>
      <c r="AP24" s="6">
        <v>0</v>
      </c>
      <c r="AQ24" s="8">
        <f t="shared" si="23"/>
        <v>0</v>
      </c>
      <c r="AR24" s="6">
        <v>0</v>
      </c>
      <c r="AS24" s="8">
        <f t="shared" si="24"/>
        <v>0</v>
      </c>
      <c r="AT24" s="8">
        <f t="shared" si="25"/>
        <v>1</v>
      </c>
    </row>
    <row r="25" spans="1:46" s="3" customFormat="1" ht="12.75" x14ac:dyDescent="0.2">
      <c r="A25" s="16" t="s">
        <v>50</v>
      </c>
      <c r="B25" s="5">
        <v>575</v>
      </c>
      <c r="C25" s="6">
        <f t="shared" si="3"/>
        <v>2942</v>
      </c>
      <c r="D25" s="6">
        <v>571</v>
      </c>
      <c r="E25" s="7">
        <f t="shared" si="4"/>
        <v>99.3</v>
      </c>
      <c r="F25" s="6">
        <v>574</v>
      </c>
      <c r="G25" s="7">
        <f t="shared" si="5"/>
        <v>99.8</v>
      </c>
      <c r="H25" s="6">
        <v>451</v>
      </c>
      <c r="I25" s="7">
        <f t="shared" si="6"/>
        <v>78.400000000000006</v>
      </c>
      <c r="J25" s="6">
        <v>128</v>
      </c>
      <c r="K25" s="7">
        <f t="shared" si="7"/>
        <v>22.3</v>
      </c>
      <c r="L25" s="6">
        <v>425</v>
      </c>
      <c r="M25" s="7">
        <f t="shared" si="8"/>
        <v>73.900000000000006</v>
      </c>
      <c r="N25" s="6">
        <v>76</v>
      </c>
      <c r="O25" s="7">
        <f t="shared" si="9"/>
        <v>13.2</v>
      </c>
      <c r="P25" s="6">
        <v>575</v>
      </c>
      <c r="Q25" s="7">
        <f t="shared" si="10"/>
        <v>100</v>
      </c>
      <c r="R25" s="6">
        <v>9</v>
      </c>
      <c r="S25" s="7">
        <f t="shared" si="11"/>
        <v>1.6</v>
      </c>
      <c r="T25" s="6">
        <v>133</v>
      </c>
      <c r="U25" s="7">
        <f t="shared" si="12"/>
        <v>23.1</v>
      </c>
      <c r="V25" s="8">
        <v>5</v>
      </c>
      <c r="W25" s="5">
        <v>5</v>
      </c>
      <c r="X25" s="11">
        <f t="shared" si="13"/>
        <v>0.9</v>
      </c>
      <c r="Y25" s="6">
        <f t="shared" si="14"/>
        <v>12</v>
      </c>
      <c r="Z25" s="6">
        <v>4</v>
      </c>
      <c r="AA25" s="8">
        <f t="shared" si="15"/>
        <v>80</v>
      </c>
      <c r="AB25" s="6">
        <v>5</v>
      </c>
      <c r="AC25" s="7">
        <f t="shared" si="16"/>
        <v>100</v>
      </c>
      <c r="AD25" s="6">
        <v>0</v>
      </c>
      <c r="AE25" s="8">
        <f t="shared" si="17"/>
        <v>0</v>
      </c>
      <c r="AF25" s="6">
        <v>0</v>
      </c>
      <c r="AG25" s="8">
        <f t="shared" si="18"/>
        <v>0</v>
      </c>
      <c r="AH25" s="6">
        <v>0</v>
      </c>
      <c r="AI25" s="8">
        <f t="shared" si="19"/>
        <v>0</v>
      </c>
      <c r="AJ25" s="6">
        <v>0</v>
      </c>
      <c r="AK25" s="8">
        <f t="shared" si="20"/>
        <v>0</v>
      </c>
      <c r="AL25" s="6">
        <v>0</v>
      </c>
      <c r="AM25" s="8">
        <f t="shared" si="21"/>
        <v>0</v>
      </c>
      <c r="AN25" s="6">
        <v>0</v>
      </c>
      <c r="AO25" s="8">
        <f t="shared" si="22"/>
        <v>0</v>
      </c>
      <c r="AP25" s="6">
        <v>3</v>
      </c>
      <c r="AQ25" s="8">
        <f t="shared" si="23"/>
        <v>60</v>
      </c>
      <c r="AR25" s="6">
        <v>0</v>
      </c>
      <c r="AS25" s="8">
        <f t="shared" si="24"/>
        <v>0</v>
      </c>
      <c r="AT25" s="8">
        <f t="shared" si="25"/>
        <v>2</v>
      </c>
    </row>
    <row r="26" spans="1:46" s="3" customFormat="1" ht="12.75" x14ac:dyDescent="0.2">
      <c r="A26" s="15" t="s">
        <v>24</v>
      </c>
      <c r="B26" s="5">
        <v>7338</v>
      </c>
      <c r="C26" s="6">
        <f t="shared" si="3"/>
        <v>30587</v>
      </c>
      <c r="D26" s="6">
        <v>7294</v>
      </c>
      <c r="E26" s="7">
        <f t="shared" si="4"/>
        <v>99.4</v>
      </c>
      <c r="F26" s="6">
        <v>7337</v>
      </c>
      <c r="G26" s="7">
        <f t="shared" si="5"/>
        <v>100</v>
      </c>
      <c r="H26" s="6">
        <v>4637</v>
      </c>
      <c r="I26" s="7">
        <f t="shared" si="6"/>
        <v>63.2</v>
      </c>
      <c r="J26" s="6">
        <v>2387</v>
      </c>
      <c r="K26" s="7">
        <f t="shared" si="7"/>
        <v>32.5</v>
      </c>
      <c r="L26" s="6">
        <v>1</v>
      </c>
      <c r="M26" s="7">
        <f t="shared" si="8"/>
        <v>0</v>
      </c>
      <c r="N26" s="6">
        <v>7</v>
      </c>
      <c r="O26" s="7">
        <f t="shared" si="9"/>
        <v>0.1</v>
      </c>
      <c r="P26" s="6">
        <v>7338</v>
      </c>
      <c r="Q26" s="7">
        <f t="shared" si="10"/>
        <v>100</v>
      </c>
      <c r="R26" s="6">
        <v>175</v>
      </c>
      <c r="S26" s="7">
        <f t="shared" si="11"/>
        <v>2.4</v>
      </c>
      <c r="T26" s="6">
        <v>1411</v>
      </c>
      <c r="U26" s="7">
        <f t="shared" si="12"/>
        <v>19.2</v>
      </c>
      <c r="V26" s="8">
        <v>4</v>
      </c>
      <c r="W26" s="5">
        <v>713</v>
      </c>
      <c r="X26" s="11">
        <f t="shared" si="13"/>
        <v>9.6999999999999993</v>
      </c>
      <c r="Y26" s="6">
        <f t="shared" si="14"/>
        <v>1365</v>
      </c>
      <c r="Z26" s="6">
        <v>0</v>
      </c>
      <c r="AA26" s="8">
        <f t="shared" si="15"/>
        <v>0</v>
      </c>
      <c r="AB26" s="6">
        <v>713</v>
      </c>
      <c r="AC26" s="7">
        <f t="shared" si="16"/>
        <v>100</v>
      </c>
      <c r="AD26" s="6">
        <v>107</v>
      </c>
      <c r="AE26" s="8">
        <f t="shared" si="17"/>
        <v>15</v>
      </c>
      <c r="AF26" s="6">
        <v>0</v>
      </c>
      <c r="AG26" s="8">
        <f t="shared" si="18"/>
        <v>0</v>
      </c>
      <c r="AH26" s="6">
        <v>0</v>
      </c>
      <c r="AI26" s="8">
        <f t="shared" si="19"/>
        <v>0</v>
      </c>
      <c r="AJ26" s="6">
        <v>0</v>
      </c>
      <c r="AK26" s="8">
        <f t="shared" si="20"/>
        <v>0</v>
      </c>
      <c r="AL26" s="6">
        <v>0</v>
      </c>
      <c r="AM26" s="8">
        <f t="shared" si="21"/>
        <v>0</v>
      </c>
      <c r="AN26" s="6">
        <v>0</v>
      </c>
      <c r="AO26" s="8">
        <f t="shared" si="22"/>
        <v>0</v>
      </c>
      <c r="AP26" s="6">
        <v>545</v>
      </c>
      <c r="AQ26" s="8">
        <f t="shared" si="23"/>
        <v>76.400000000000006</v>
      </c>
      <c r="AR26" s="6">
        <v>0</v>
      </c>
      <c r="AS26" s="8">
        <f t="shared" si="24"/>
        <v>0</v>
      </c>
      <c r="AT26" s="8">
        <f t="shared" si="25"/>
        <v>2</v>
      </c>
    </row>
    <row r="27" spans="1:46" s="3" customFormat="1" ht="12.75" x14ac:dyDescent="0.2">
      <c r="A27" s="15" t="s">
        <v>26</v>
      </c>
      <c r="B27" s="5">
        <v>5798</v>
      </c>
      <c r="C27" s="6">
        <f t="shared" si="3"/>
        <v>28940</v>
      </c>
      <c r="D27" s="6">
        <v>5727</v>
      </c>
      <c r="E27" s="7">
        <f t="shared" si="4"/>
        <v>98.8</v>
      </c>
      <c r="F27" s="6">
        <v>5782</v>
      </c>
      <c r="G27" s="7">
        <f t="shared" si="5"/>
        <v>99.7</v>
      </c>
      <c r="H27" s="6">
        <v>4012</v>
      </c>
      <c r="I27" s="7">
        <f t="shared" si="6"/>
        <v>69.2</v>
      </c>
      <c r="J27" s="6">
        <v>1500</v>
      </c>
      <c r="K27" s="7">
        <f t="shared" si="7"/>
        <v>25.9</v>
      </c>
      <c r="L27" s="6">
        <v>5030</v>
      </c>
      <c r="M27" s="7">
        <f t="shared" si="8"/>
        <v>86.8</v>
      </c>
      <c r="N27" s="6">
        <v>21</v>
      </c>
      <c r="O27" s="7">
        <f t="shared" si="9"/>
        <v>0.4</v>
      </c>
      <c r="P27" s="6">
        <v>5798</v>
      </c>
      <c r="Q27" s="7">
        <f t="shared" si="10"/>
        <v>100</v>
      </c>
      <c r="R27" s="6">
        <v>78</v>
      </c>
      <c r="S27" s="7">
        <f t="shared" si="11"/>
        <v>1.3</v>
      </c>
      <c r="T27" s="6">
        <v>992</v>
      </c>
      <c r="U27" s="7">
        <f t="shared" si="12"/>
        <v>17.100000000000001</v>
      </c>
      <c r="V27" s="8">
        <v>5</v>
      </c>
      <c r="W27" s="5">
        <v>1027</v>
      </c>
      <c r="X27" s="11">
        <f t="shared" si="13"/>
        <v>17.7</v>
      </c>
      <c r="Y27" s="6">
        <f t="shared" si="14"/>
        <v>1107</v>
      </c>
      <c r="Z27" s="6">
        <v>0</v>
      </c>
      <c r="AA27" s="8">
        <f t="shared" si="15"/>
        <v>0</v>
      </c>
      <c r="AB27" s="6">
        <v>1026</v>
      </c>
      <c r="AC27" s="7">
        <f t="shared" si="16"/>
        <v>99.9</v>
      </c>
      <c r="AD27" s="6">
        <v>4</v>
      </c>
      <c r="AE27" s="8">
        <f t="shared" si="17"/>
        <v>0.4</v>
      </c>
      <c r="AF27" s="6">
        <v>0</v>
      </c>
      <c r="AG27" s="8">
        <f t="shared" si="18"/>
        <v>0</v>
      </c>
      <c r="AH27" s="6">
        <v>0</v>
      </c>
      <c r="AI27" s="8">
        <f t="shared" si="19"/>
        <v>0</v>
      </c>
      <c r="AJ27" s="6">
        <v>6</v>
      </c>
      <c r="AK27" s="8">
        <f t="shared" si="20"/>
        <v>0.6</v>
      </c>
      <c r="AL27" s="6">
        <v>5</v>
      </c>
      <c r="AM27" s="8">
        <f t="shared" si="21"/>
        <v>0.5</v>
      </c>
      <c r="AN27" s="6">
        <v>1</v>
      </c>
      <c r="AO27" s="8">
        <f t="shared" si="22"/>
        <v>0.1</v>
      </c>
      <c r="AP27" s="6">
        <v>65</v>
      </c>
      <c r="AQ27" s="8">
        <f t="shared" si="23"/>
        <v>6.3</v>
      </c>
      <c r="AR27" s="6">
        <v>0</v>
      </c>
      <c r="AS27" s="8">
        <f t="shared" si="24"/>
        <v>0</v>
      </c>
      <c r="AT27" s="8">
        <f t="shared" si="25"/>
        <v>1</v>
      </c>
    </row>
    <row r="28" spans="1:46" s="3" customFormat="1" ht="12.75" x14ac:dyDescent="0.2">
      <c r="A28" s="15" t="s">
        <v>25</v>
      </c>
      <c r="B28" s="5">
        <v>13275</v>
      </c>
      <c r="C28" s="6">
        <f t="shared" si="3"/>
        <v>62395</v>
      </c>
      <c r="D28" s="6">
        <v>12718</v>
      </c>
      <c r="E28" s="7">
        <f t="shared" si="4"/>
        <v>95.8</v>
      </c>
      <c r="F28" s="6">
        <v>13010</v>
      </c>
      <c r="G28" s="7">
        <f t="shared" si="5"/>
        <v>98</v>
      </c>
      <c r="H28" s="6">
        <v>9814</v>
      </c>
      <c r="I28" s="7">
        <f t="shared" si="6"/>
        <v>73.900000000000006</v>
      </c>
      <c r="J28" s="6">
        <v>3880</v>
      </c>
      <c r="K28" s="7">
        <f t="shared" si="7"/>
        <v>29.2</v>
      </c>
      <c r="L28" s="6">
        <v>4709</v>
      </c>
      <c r="M28" s="7">
        <f t="shared" si="8"/>
        <v>35.5</v>
      </c>
      <c r="N28" s="6">
        <v>2323</v>
      </c>
      <c r="O28" s="7">
        <f t="shared" si="9"/>
        <v>17.5</v>
      </c>
      <c r="P28" s="6">
        <v>13275</v>
      </c>
      <c r="Q28" s="7">
        <f t="shared" si="10"/>
        <v>100</v>
      </c>
      <c r="R28" s="6">
        <v>454</v>
      </c>
      <c r="S28" s="7">
        <f t="shared" si="11"/>
        <v>3.4</v>
      </c>
      <c r="T28" s="6">
        <v>2212</v>
      </c>
      <c r="U28" s="7">
        <f t="shared" si="12"/>
        <v>16.7</v>
      </c>
      <c r="V28" s="8">
        <v>5</v>
      </c>
      <c r="W28" s="5">
        <v>529</v>
      </c>
      <c r="X28" s="11">
        <f t="shared" si="13"/>
        <v>4</v>
      </c>
      <c r="Y28" s="6">
        <f t="shared" si="14"/>
        <v>719</v>
      </c>
      <c r="Z28" s="6">
        <v>5</v>
      </c>
      <c r="AA28" s="8">
        <f t="shared" si="15"/>
        <v>0.9</v>
      </c>
      <c r="AB28" s="6">
        <v>529</v>
      </c>
      <c r="AC28" s="7">
        <f t="shared" si="16"/>
        <v>100</v>
      </c>
      <c r="AD28" s="6">
        <v>127</v>
      </c>
      <c r="AE28" s="8">
        <f t="shared" si="17"/>
        <v>24</v>
      </c>
      <c r="AF28" s="6">
        <v>10</v>
      </c>
      <c r="AG28" s="8">
        <f t="shared" si="18"/>
        <v>1.9</v>
      </c>
      <c r="AH28" s="6">
        <v>0</v>
      </c>
      <c r="AI28" s="8">
        <f t="shared" si="19"/>
        <v>0</v>
      </c>
      <c r="AJ28" s="6">
        <v>1</v>
      </c>
      <c r="AK28" s="8">
        <f t="shared" si="20"/>
        <v>0.2</v>
      </c>
      <c r="AL28" s="6">
        <v>0</v>
      </c>
      <c r="AM28" s="8">
        <f t="shared" si="21"/>
        <v>0</v>
      </c>
      <c r="AN28" s="6">
        <v>19</v>
      </c>
      <c r="AO28" s="8">
        <f t="shared" si="22"/>
        <v>3.6</v>
      </c>
      <c r="AP28" s="6">
        <v>28</v>
      </c>
      <c r="AQ28" s="8">
        <f t="shared" si="23"/>
        <v>5.3</v>
      </c>
      <c r="AR28" s="6">
        <v>0</v>
      </c>
      <c r="AS28" s="8">
        <f t="shared" si="24"/>
        <v>0</v>
      </c>
      <c r="AT28" s="8">
        <f t="shared" si="25"/>
        <v>1</v>
      </c>
    </row>
    <row r="29" spans="1:46" s="3" customFormat="1" ht="12.75" x14ac:dyDescent="0.2">
      <c r="A29" s="15" t="s">
        <v>46</v>
      </c>
      <c r="B29" s="5">
        <v>18334</v>
      </c>
      <c r="C29" s="6">
        <f t="shared" si="3"/>
        <v>61843</v>
      </c>
      <c r="D29" s="6">
        <v>14264</v>
      </c>
      <c r="E29" s="7">
        <f t="shared" si="4"/>
        <v>77.8</v>
      </c>
      <c r="F29" s="6">
        <v>14583</v>
      </c>
      <c r="G29" s="7">
        <f t="shared" si="5"/>
        <v>79.5</v>
      </c>
      <c r="H29" s="6">
        <v>7493</v>
      </c>
      <c r="I29" s="7">
        <f t="shared" si="6"/>
        <v>40.9</v>
      </c>
      <c r="J29" s="6">
        <v>1050</v>
      </c>
      <c r="K29" s="7">
        <f t="shared" si="7"/>
        <v>5.7</v>
      </c>
      <c r="L29" s="6">
        <v>3801</v>
      </c>
      <c r="M29" s="7">
        <f t="shared" si="8"/>
        <v>20.7</v>
      </c>
      <c r="N29" s="6">
        <v>216</v>
      </c>
      <c r="O29" s="7">
        <f t="shared" si="9"/>
        <v>1.2</v>
      </c>
      <c r="P29" s="6">
        <v>18334</v>
      </c>
      <c r="Q29" s="7">
        <f t="shared" si="10"/>
        <v>100</v>
      </c>
      <c r="R29" s="6">
        <v>177</v>
      </c>
      <c r="S29" s="7">
        <f t="shared" si="11"/>
        <v>1</v>
      </c>
      <c r="T29" s="6">
        <v>1925</v>
      </c>
      <c r="U29" s="7">
        <f t="shared" si="12"/>
        <v>10.5</v>
      </c>
      <c r="V29" s="8">
        <v>3</v>
      </c>
      <c r="W29" s="5">
        <v>0</v>
      </c>
      <c r="X29" s="11">
        <f t="shared" si="13"/>
        <v>0</v>
      </c>
      <c r="Y29" s="6">
        <f t="shared" si="14"/>
        <v>0</v>
      </c>
      <c r="Z29" s="6">
        <v>0</v>
      </c>
      <c r="AA29" s="8">
        <v>0</v>
      </c>
      <c r="AB29" s="6">
        <v>0</v>
      </c>
      <c r="AC29" s="7">
        <v>0</v>
      </c>
      <c r="AD29" s="6">
        <v>0</v>
      </c>
      <c r="AE29" s="8">
        <v>0</v>
      </c>
      <c r="AF29" s="6">
        <v>0</v>
      </c>
      <c r="AG29" s="8">
        <v>0</v>
      </c>
      <c r="AH29" s="6">
        <v>0</v>
      </c>
      <c r="AI29" s="8">
        <v>0</v>
      </c>
      <c r="AJ29" s="6">
        <v>0</v>
      </c>
      <c r="AK29" s="8">
        <v>0</v>
      </c>
      <c r="AL29" s="6">
        <v>0</v>
      </c>
      <c r="AM29" s="8">
        <v>0</v>
      </c>
      <c r="AN29" s="6">
        <v>0</v>
      </c>
      <c r="AO29" s="8">
        <v>0</v>
      </c>
      <c r="AP29" s="6">
        <v>0</v>
      </c>
      <c r="AQ29" s="8">
        <v>0</v>
      </c>
      <c r="AR29" s="6">
        <v>0</v>
      </c>
      <c r="AS29" s="8">
        <v>0</v>
      </c>
      <c r="AT29" s="8">
        <v>0</v>
      </c>
    </row>
    <row r="30" spans="1:46" s="3" customFormat="1" ht="12.75" x14ac:dyDescent="0.2">
      <c r="A30" s="15" t="s">
        <v>47</v>
      </c>
      <c r="B30" s="5">
        <v>13599</v>
      </c>
      <c r="C30" s="6">
        <f t="shared" si="3"/>
        <v>50875</v>
      </c>
      <c r="D30" s="6">
        <v>12391</v>
      </c>
      <c r="E30" s="7">
        <f t="shared" si="4"/>
        <v>91.1</v>
      </c>
      <c r="F30" s="6">
        <v>12740</v>
      </c>
      <c r="G30" s="7">
        <f t="shared" si="5"/>
        <v>93.7</v>
      </c>
      <c r="H30" s="6">
        <v>7066</v>
      </c>
      <c r="I30" s="7">
        <f t="shared" si="6"/>
        <v>52</v>
      </c>
      <c r="J30" s="6">
        <v>1831</v>
      </c>
      <c r="K30" s="7">
        <f t="shared" si="7"/>
        <v>13.5</v>
      </c>
      <c r="L30" s="6">
        <v>956</v>
      </c>
      <c r="M30" s="7">
        <f t="shared" si="8"/>
        <v>7</v>
      </c>
      <c r="N30" s="6">
        <v>196</v>
      </c>
      <c r="O30" s="7">
        <f t="shared" si="9"/>
        <v>1.4</v>
      </c>
      <c r="P30" s="6">
        <v>13599</v>
      </c>
      <c r="Q30" s="7">
        <f t="shared" si="10"/>
        <v>100</v>
      </c>
      <c r="R30" s="6">
        <v>51</v>
      </c>
      <c r="S30" s="7">
        <f t="shared" si="11"/>
        <v>0.4</v>
      </c>
      <c r="T30" s="6">
        <v>2045</v>
      </c>
      <c r="U30" s="7">
        <f t="shared" si="12"/>
        <v>15</v>
      </c>
      <c r="V30" s="8">
        <v>4</v>
      </c>
      <c r="W30" s="5">
        <v>413</v>
      </c>
      <c r="X30" s="11">
        <f t="shared" si="13"/>
        <v>3</v>
      </c>
      <c r="Y30" s="6">
        <f t="shared" si="14"/>
        <v>826</v>
      </c>
      <c r="Z30" s="6">
        <v>125</v>
      </c>
      <c r="AA30" s="8">
        <f t="shared" si="15"/>
        <v>30.3</v>
      </c>
      <c r="AB30" s="6">
        <v>413</v>
      </c>
      <c r="AC30" s="7">
        <f t="shared" si="16"/>
        <v>100</v>
      </c>
      <c r="AD30" s="6">
        <v>178</v>
      </c>
      <c r="AE30" s="8">
        <f t="shared" si="17"/>
        <v>43.1</v>
      </c>
      <c r="AF30" s="6">
        <v>0</v>
      </c>
      <c r="AG30" s="8">
        <f t="shared" si="18"/>
        <v>0</v>
      </c>
      <c r="AH30" s="6">
        <v>0</v>
      </c>
      <c r="AI30" s="8">
        <f t="shared" si="19"/>
        <v>0</v>
      </c>
      <c r="AJ30" s="6">
        <v>0</v>
      </c>
      <c r="AK30" s="8">
        <f t="shared" si="20"/>
        <v>0</v>
      </c>
      <c r="AL30" s="6">
        <v>0</v>
      </c>
      <c r="AM30" s="8">
        <f t="shared" si="21"/>
        <v>0</v>
      </c>
      <c r="AN30" s="6">
        <v>13</v>
      </c>
      <c r="AO30" s="8">
        <f t="shared" si="22"/>
        <v>3.1</v>
      </c>
      <c r="AP30" s="6">
        <v>97</v>
      </c>
      <c r="AQ30" s="8">
        <f>ROUND(AP30*100/W30,1)</f>
        <v>23.5</v>
      </c>
      <c r="AR30" s="6">
        <v>0</v>
      </c>
      <c r="AS30" s="8">
        <f>ROUND(AR30*100/W30,1)</f>
        <v>0</v>
      </c>
      <c r="AT30" s="8">
        <f>ROUND(Y30/W30,0)</f>
        <v>2</v>
      </c>
    </row>
    <row r="31" spans="1:46" s="3" customFormat="1" ht="12.75" x14ac:dyDescent="0.2">
      <c r="A31" s="15" t="s">
        <v>27</v>
      </c>
      <c r="B31" s="5">
        <v>2688</v>
      </c>
      <c r="C31" s="6">
        <f t="shared" si="3"/>
        <v>11163</v>
      </c>
      <c r="D31" s="6">
        <v>2663</v>
      </c>
      <c r="E31" s="7">
        <f t="shared" si="4"/>
        <v>99.1</v>
      </c>
      <c r="F31" s="6">
        <v>2688</v>
      </c>
      <c r="G31" s="7">
        <f t="shared" si="5"/>
        <v>100</v>
      </c>
      <c r="H31" s="6">
        <v>1712</v>
      </c>
      <c r="I31" s="7">
        <f t="shared" si="6"/>
        <v>63.7</v>
      </c>
      <c r="J31" s="6">
        <v>654</v>
      </c>
      <c r="K31" s="7">
        <f t="shared" si="7"/>
        <v>24.3</v>
      </c>
      <c r="L31" s="6">
        <v>43</v>
      </c>
      <c r="M31" s="7">
        <f t="shared" si="8"/>
        <v>1.6</v>
      </c>
      <c r="N31" s="6">
        <v>24</v>
      </c>
      <c r="O31" s="7">
        <f t="shared" si="9"/>
        <v>0.9</v>
      </c>
      <c r="P31" s="6">
        <v>2688</v>
      </c>
      <c r="Q31" s="7">
        <f t="shared" si="10"/>
        <v>100</v>
      </c>
      <c r="R31" s="6">
        <v>134</v>
      </c>
      <c r="S31" s="7">
        <f t="shared" si="11"/>
        <v>5</v>
      </c>
      <c r="T31" s="6">
        <v>557</v>
      </c>
      <c r="U31" s="7">
        <f t="shared" si="12"/>
        <v>20.7</v>
      </c>
      <c r="V31" s="8">
        <v>4</v>
      </c>
      <c r="W31" s="5">
        <v>3</v>
      </c>
      <c r="X31" s="11">
        <f t="shared" si="13"/>
        <v>0.1</v>
      </c>
      <c r="Y31" s="6">
        <f t="shared" si="14"/>
        <v>9</v>
      </c>
      <c r="Z31" s="6">
        <v>0</v>
      </c>
      <c r="AA31" s="8">
        <f t="shared" si="15"/>
        <v>0</v>
      </c>
      <c r="AB31" s="6">
        <v>3</v>
      </c>
      <c r="AC31" s="7">
        <f t="shared" si="16"/>
        <v>100</v>
      </c>
      <c r="AD31" s="6">
        <v>3</v>
      </c>
      <c r="AE31" s="8">
        <f t="shared" si="17"/>
        <v>100</v>
      </c>
      <c r="AF31" s="6">
        <v>0</v>
      </c>
      <c r="AG31" s="8">
        <f t="shared" si="18"/>
        <v>0</v>
      </c>
      <c r="AH31" s="6">
        <v>0</v>
      </c>
      <c r="AI31" s="8">
        <f t="shared" si="19"/>
        <v>0</v>
      </c>
      <c r="AJ31" s="6">
        <v>0</v>
      </c>
      <c r="AK31" s="8">
        <f t="shared" si="20"/>
        <v>0</v>
      </c>
      <c r="AL31" s="6">
        <v>0</v>
      </c>
      <c r="AM31" s="8">
        <f t="shared" si="21"/>
        <v>0</v>
      </c>
      <c r="AN31" s="6">
        <v>0</v>
      </c>
      <c r="AO31" s="8">
        <f t="shared" si="22"/>
        <v>0</v>
      </c>
      <c r="AP31" s="6">
        <v>3</v>
      </c>
      <c r="AQ31" s="8">
        <f>ROUND(AP31*100/W31,1)</f>
        <v>100</v>
      </c>
      <c r="AR31" s="6">
        <v>0</v>
      </c>
      <c r="AS31" s="8">
        <f>ROUND(AR31*100/W31,1)</f>
        <v>0</v>
      </c>
      <c r="AT31" s="8">
        <f>ROUND(Y31/W31,0)</f>
        <v>3</v>
      </c>
    </row>
    <row r="32" spans="1:46" s="3" customFormat="1" ht="12.75" x14ac:dyDescent="0.2">
      <c r="A32" s="16" t="s">
        <v>43</v>
      </c>
      <c r="B32" s="5">
        <v>1624</v>
      </c>
      <c r="C32" s="6">
        <f t="shared" si="3"/>
        <v>7102</v>
      </c>
      <c r="D32" s="6">
        <v>1297</v>
      </c>
      <c r="E32" s="7">
        <f t="shared" si="4"/>
        <v>79.900000000000006</v>
      </c>
      <c r="F32" s="6">
        <v>1322</v>
      </c>
      <c r="G32" s="7">
        <f t="shared" si="5"/>
        <v>81.400000000000006</v>
      </c>
      <c r="H32" s="6">
        <v>767</v>
      </c>
      <c r="I32" s="7">
        <f t="shared" si="6"/>
        <v>47.2</v>
      </c>
      <c r="J32" s="6">
        <v>361</v>
      </c>
      <c r="K32" s="7">
        <f t="shared" si="7"/>
        <v>22.2</v>
      </c>
      <c r="L32" s="6">
        <v>1167</v>
      </c>
      <c r="M32" s="7">
        <f t="shared" si="8"/>
        <v>71.900000000000006</v>
      </c>
      <c r="N32" s="6">
        <v>172</v>
      </c>
      <c r="O32" s="7">
        <f t="shared" si="9"/>
        <v>10.6</v>
      </c>
      <c r="P32" s="6">
        <v>1624</v>
      </c>
      <c r="Q32" s="7">
        <f t="shared" si="10"/>
        <v>100</v>
      </c>
      <c r="R32" s="6">
        <v>65</v>
      </c>
      <c r="S32" s="7">
        <f t="shared" si="11"/>
        <v>4</v>
      </c>
      <c r="T32" s="6">
        <v>327</v>
      </c>
      <c r="U32" s="7">
        <f t="shared" si="12"/>
        <v>20.100000000000001</v>
      </c>
      <c r="V32" s="8">
        <v>4</v>
      </c>
      <c r="W32" s="5">
        <v>15</v>
      </c>
      <c r="X32" s="11">
        <f t="shared" si="13"/>
        <v>0.9</v>
      </c>
      <c r="Y32" s="6">
        <f t="shared" si="14"/>
        <v>29</v>
      </c>
      <c r="Z32" s="6">
        <v>8</v>
      </c>
      <c r="AA32" s="8">
        <f t="shared" si="15"/>
        <v>53.3</v>
      </c>
      <c r="AB32" s="6">
        <v>15</v>
      </c>
      <c r="AC32" s="7">
        <f t="shared" si="16"/>
        <v>100</v>
      </c>
      <c r="AD32" s="6">
        <v>0</v>
      </c>
      <c r="AE32" s="8">
        <f t="shared" si="17"/>
        <v>0</v>
      </c>
      <c r="AF32" s="6">
        <v>0</v>
      </c>
      <c r="AG32" s="8">
        <f t="shared" si="18"/>
        <v>0</v>
      </c>
      <c r="AH32" s="6">
        <v>5</v>
      </c>
      <c r="AI32" s="8">
        <f t="shared" si="19"/>
        <v>33.299999999999997</v>
      </c>
      <c r="AJ32" s="6">
        <v>0</v>
      </c>
      <c r="AK32" s="8">
        <f t="shared" si="20"/>
        <v>0</v>
      </c>
      <c r="AL32" s="6">
        <v>0</v>
      </c>
      <c r="AM32" s="8">
        <f t="shared" si="21"/>
        <v>0</v>
      </c>
      <c r="AN32" s="6">
        <v>0</v>
      </c>
      <c r="AO32" s="8">
        <f t="shared" si="22"/>
        <v>0</v>
      </c>
      <c r="AP32" s="6">
        <v>1</v>
      </c>
      <c r="AQ32" s="8">
        <f>ROUND(AP32*100/W32,1)</f>
        <v>6.7</v>
      </c>
      <c r="AR32" s="6">
        <v>0</v>
      </c>
      <c r="AS32" s="8">
        <f>ROUND(AR32*100/W32,1)</f>
        <v>0</v>
      </c>
      <c r="AT32" s="8">
        <f>ROUND(Y32/W32,0)</f>
        <v>2</v>
      </c>
    </row>
    <row r="33" spans="1:46" s="3" customFormat="1" ht="12.75" x14ac:dyDescent="0.2">
      <c r="A33" s="16" t="s">
        <v>52</v>
      </c>
      <c r="B33" s="5">
        <v>214</v>
      </c>
      <c r="C33" s="6">
        <f t="shared" si="3"/>
        <v>1247</v>
      </c>
      <c r="D33" s="6">
        <v>212</v>
      </c>
      <c r="E33" s="7">
        <f t="shared" si="4"/>
        <v>99.1</v>
      </c>
      <c r="F33" s="6">
        <v>213</v>
      </c>
      <c r="G33" s="7">
        <f t="shared" si="5"/>
        <v>99.5</v>
      </c>
      <c r="H33" s="6">
        <v>201</v>
      </c>
      <c r="I33" s="7">
        <f t="shared" si="6"/>
        <v>93.9</v>
      </c>
      <c r="J33" s="6">
        <v>85</v>
      </c>
      <c r="K33" s="7">
        <f t="shared" si="7"/>
        <v>39.700000000000003</v>
      </c>
      <c r="L33" s="6">
        <v>213</v>
      </c>
      <c r="M33" s="7">
        <f t="shared" si="8"/>
        <v>99.5</v>
      </c>
      <c r="N33" s="6">
        <v>0</v>
      </c>
      <c r="O33" s="7">
        <f t="shared" si="9"/>
        <v>0</v>
      </c>
      <c r="P33" s="6">
        <v>214</v>
      </c>
      <c r="Q33" s="7">
        <f t="shared" si="10"/>
        <v>100</v>
      </c>
      <c r="R33" s="6">
        <v>22</v>
      </c>
      <c r="S33" s="7">
        <f t="shared" si="11"/>
        <v>10.3</v>
      </c>
      <c r="T33" s="6">
        <v>87</v>
      </c>
      <c r="U33" s="7">
        <f t="shared" si="12"/>
        <v>40.700000000000003</v>
      </c>
      <c r="V33" s="8">
        <v>6</v>
      </c>
      <c r="W33" s="5">
        <v>0</v>
      </c>
      <c r="X33" s="11">
        <f t="shared" si="13"/>
        <v>0</v>
      </c>
      <c r="Y33" s="6">
        <f t="shared" si="14"/>
        <v>0</v>
      </c>
      <c r="Z33" s="6">
        <v>0</v>
      </c>
      <c r="AA33" s="8">
        <v>0</v>
      </c>
      <c r="AB33" s="6">
        <v>0</v>
      </c>
      <c r="AC33" s="7">
        <v>0</v>
      </c>
      <c r="AD33" s="6">
        <v>0</v>
      </c>
      <c r="AE33" s="8">
        <v>0</v>
      </c>
      <c r="AF33" s="6">
        <v>0</v>
      </c>
      <c r="AG33" s="8">
        <v>0</v>
      </c>
      <c r="AH33" s="6">
        <v>0</v>
      </c>
      <c r="AI33" s="8">
        <v>0</v>
      </c>
      <c r="AJ33" s="6">
        <v>0</v>
      </c>
      <c r="AK33" s="8">
        <v>0</v>
      </c>
      <c r="AL33" s="6">
        <v>0</v>
      </c>
      <c r="AM33" s="8">
        <v>0</v>
      </c>
      <c r="AN33" s="6">
        <v>0</v>
      </c>
      <c r="AO33" s="8">
        <v>0</v>
      </c>
      <c r="AP33" s="6">
        <v>0</v>
      </c>
      <c r="AQ33" s="8">
        <v>0</v>
      </c>
      <c r="AR33" s="6">
        <v>0</v>
      </c>
      <c r="AS33" s="8">
        <v>0</v>
      </c>
      <c r="AT33" s="8">
        <v>0</v>
      </c>
    </row>
    <row r="34" spans="1:46" s="3" customFormat="1" ht="25.5" x14ac:dyDescent="0.2">
      <c r="A34" s="16" t="s">
        <v>51</v>
      </c>
      <c r="B34" s="5">
        <v>732</v>
      </c>
      <c r="C34" s="6">
        <f t="shared" si="3"/>
        <v>2714</v>
      </c>
      <c r="D34" s="6">
        <v>460</v>
      </c>
      <c r="E34" s="7">
        <f t="shared" si="4"/>
        <v>62.8</v>
      </c>
      <c r="F34" s="6">
        <v>441</v>
      </c>
      <c r="G34" s="7">
        <f t="shared" si="5"/>
        <v>60.2</v>
      </c>
      <c r="H34" s="6">
        <v>465</v>
      </c>
      <c r="I34" s="7">
        <f t="shared" si="6"/>
        <v>63.5</v>
      </c>
      <c r="J34" s="6">
        <v>69</v>
      </c>
      <c r="K34" s="7">
        <f t="shared" si="7"/>
        <v>9.4</v>
      </c>
      <c r="L34" s="6">
        <v>329</v>
      </c>
      <c r="M34" s="7">
        <f t="shared" si="8"/>
        <v>44.9</v>
      </c>
      <c r="N34" s="6">
        <v>0</v>
      </c>
      <c r="O34" s="7">
        <f t="shared" si="9"/>
        <v>0</v>
      </c>
      <c r="P34" s="6">
        <v>732</v>
      </c>
      <c r="Q34" s="7">
        <f t="shared" si="10"/>
        <v>100</v>
      </c>
      <c r="R34" s="6">
        <v>24</v>
      </c>
      <c r="S34" s="7">
        <f t="shared" si="11"/>
        <v>3.3</v>
      </c>
      <c r="T34" s="6">
        <v>194</v>
      </c>
      <c r="U34" s="7">
        <f t="shared" si="12"/>
        <v>26.5</v>
      </c>
      <c r="V34" s="8">
        <v>4</v>
      </c>
      <c r="W34" s="5">
        <v>1</v>
      </c>
      <c r="X34" s="11">
        <f t="shared" si="13"/>
        <v>0.1</v>
      </c>
      <c r="Y34" s="6">
        <f t="shared" si="14"/>
        <v>1</v>
      </c>
      <c r="Z34" s="6">
        <v>0</v>
      </c>
      <c r="AA34" s="8">
        <f t="shared" si="15"/>
        <v>0</v>
      </c>
      <c r="AB34" s="6">
        <v>1</v>
      </c>
      <c r="AC34" s="7">
        <f t="shared" si="16"/>
        <v>100</v>
      </c>
      <c r="AD34" s="6">
        <v>0</v>
      </c>
      <c r="AE34" s="8">
        <f t="shared" si="17"/>
        <v>0</v>
      </c>
      <c r="AF34" s="6">
        <v>0</v>
      </c>
      <c r="AG34" s="8">
        <f t="shared" si="18"/>
        <v>0</v>
      </c>
      <c r="AH34" s="6">
        <v>0</v>
      </c>
      <c r="AI34" s="8">
        <f t="shared" si="19"/>
        <v>0</v>
      </c>
      <c r="AJ34" s="6">
        <v>0</v>
      </c>
      <c r="AK34" s="8">
        <f t="shared" si="20"/>
        <v>0</v>
      </c>
      <c r="AL34" s="6">
        <v>0</v>
      </c>
      <c r="AM34" s="8">
        <f t="shared" si="21"/>
        <v>0</v>
      </c>
      <c r="AN34" s="6">
        <v>0</v>
      </c>
      <c r="AO34" s="8">
        <f t="shared" si="22"/>
        <v>0</v>
      </c>
      <c r="AP34" s="6">
        <v>0</v>
      </c>
      <c r="AQ34" s="8">
        <f>ROUND(AP34*100/W34,1)</f>
        <v>0</v>
      </c>
      <c r="AR34" s="6">
        <v>0</v>
      </c>
      <c r="AS34" s="8">
        <f>ROUND(AR34*100/W34,1)</f>
        <v>0</v>
      </c>
      <c r="AT34" s="8">
        <f>ROUND(Y34/W34,0)</f>
        <v>1</v>
      </c>
    </row>
    <row r="35" spans="1:46" s="3" customFormat="1" ht="12.75" x14ac:dyDescent="0.2">
      <c r="A35" s="16" t="s">
        <v>54</v>
      </c>
      <c r="B35" s="5">
        <v>389</v>
      </c>
      <c r="C35" s="6">
        <f t="shared" si="3"/>
        <v>1436</v>
      </c>
      <c r="D35" s="6">
        <v>388</v>
      </c>
      <c r="E35" s="7">
        <f t="shared" si="4"/>
        <v>99.7</v>
      </c>
      <c r="F35" s="6">
        <v>389</v>
      </c>
      <c r="G35" s="7">
        <f t="shared" si="5"/>
        <v>100</v>
      </c>
      <c r="H35" s="6">
        <v>60</v>
      </c>
      <c r="I35" s="7">
        <f t="shared" si="6"/>
        <v>15.4</v>
      </c>
      <c r="J35" s="6">
        <v>38</v>
      </c>
      <c r="K35" s="7">
        <f t="shared" si="7"/>
        <v>9.8000000000000007</v>
      </c>
      <c r="L35" s="6">
        <v>140</v>
      </c>
      <c r="M35" s="7">
        <f t="shared" si="8"/>
        <v>36</v>
      </c>
      <c r="N35" s="6">
        <v>10</v>
      </c>
      <c r="O35" s="7">
        <f t="shared" si="9"/>
        <v>2.6</v>
      </c>
      <c r="P35" s="6">
        <v>389</v>
      </c>
      <c r="Q35" s="7">
        <f t="shared" si="10"/>
        <v>100</v>
      </c>
      <c r="R35" s="6">
        <v>1</v>
      </c>
      <c r="S35" s="7">
        <f t="shared" si="11"/>
        <v>0.3</v>
      </c>
      <c r="T35" s="6">
        <v>21</v>
      </c>
      <c r="U35" s="7">
        <f t="shared" si="12"/>
        <v>5.4</v>
      </c>
      <c r="V35" s="8">
        <v>4</v>
      </c>
      <c r="W35" s="5">
        <v>2</v>
      </c>
      <c r="X35" s="11">
        <f t="shared" si="13"/>
        <v>0.5</v>
      </c>
      <c r="Y35" s="6">
        <f t="shared" si="14"/>
        <v>4</v>
      </c>
      <c r="Z35" s="6">
        <v>0</v>
      </c>
      <c r="AA35" s="8">
        <f t="shared" si="15"/>
        <v>0</v>
      </c>
      <c r="AB35" s="6">
        <v>2</v>
      </c>
      <c r="AC35" s="7">
        <f t="shared" si="16"/>
        <v>100</v>
      </c>
      <c r="AD35" s="6">
        <v>0</v>
      </c>
      <c r="AE35" s="8">
        <f t="shared" si="17"/>
        <v>0</v>
      </c>
      <c r="AF35" s="6">
        <v>0</v>
      </c>
      <c r="AG35" s="8">
        <f t="shared" si="18"/>
        <v>0</v>
      </c>
      <c r="AH35" s="6">
        <v>0</v>
      </c>
      <c r="AI35" s="8">
        <f t="shared" si="19"/>
        <v>0</v>
      </c>
      <c r="AJ35" s="6">
        <v>0</v>
      </c>
      <c r="AK35" s="8">
        <f t="shared" si="20"/>
        <v>0</v>
      </c>
      <c r="AL35" s="6">
        <v>1</v>
      </c>
      <c r="AM35" s="8">
        <f t="shared" si="21"/>
        <v>50</v>
      </c>
      <c r="AN35" s="6">
        <v>0</v>
      </c>
      <c r="AO35" s="8">
        <f t="shared" si="22"/>
        <v>0</v>
      </c>
      <c r="AP35" s="6">
        <v>1</v>
      </c>
      <c r="AQ35" s="8">
        <f>ROUND(AP35*100/W35,1)</f>
        <v>50</v>
      </c>
      <c r="AR35" s="6">
        <v>0</v>
      </c>
      <c r="AS35" s="8">
        <f>ROUND(AR35*100/W35,1)</f>
        <v>0</v>
      </c>
      <c r="AT35" s="8">
        <f>ROUND(Y35/W35,0)</f>
        <v>2</v>
      </c>
    </row>
    <row r="36" spans="1:46" s="4" customFormat="1" ht="12.75" x14ac:dyDescent="0.2">
      <c r="A36" s="17" t="s">
        <v>23</v>
      </c>
      <c r="B36" s="5">
        <f>SUM(B4:B35)</f>
        <v>143957</v>
      </c>
      <c r="C36" s="5">
        <f t="shared" ref="C36:T36" si="26">SUM(C4:C35)</f>
        <v>549072</v>
      </c>
      <c r="D36" s="5">
        <f t="shared" si="26"/>
        <v>120329</v>
      </c>
      <c r="E36" s="9">
        <f t="shared" si="4"/>
        <v>83.6</v>
      </c>
      <c r="F36" s="5">
        <f t="shared" si="26"/>
        <v>122038</v>
      </c>
      <c r="G36" s="9">
        <f t="shared" si="5"/>
        <v>84.8</v>
      </c>
      <c r="H36" s="5">
        <f t="shared" si="26"/>
        <v>73243</v>
      </c>
      <c r="I36" s="9">
        <f t="shared" si="6"/>
        <v>50.9</v>
      </c>
      <c r="J36" s="5">
        <f t="shared" si="26"/>
        <v>21765</v>
      </c>
      <c r="K36" s="9">
        <f t="shared" si="7"/>
        <v>15.1</v>
      </c>
      <c r="L36" s="5">
        <f t="shared" si="26"/>
        <v>40091</v>
      </c>
      <c r="M36" s="9">
        <f t="shared" si="8"/>
        <v>27.8</v>
      </c>
      <c r="N36" s="5">
        <f t="shared" si="26"/>
        <v>7325</v>
      </c>
      <c r="O36" s="9">
        <f t="shared" si="9"/>
        <v>5.0999999999999996</v>
      </c>
      <c r="P36" s="5">
        <f t="shared" si="26"/>
        <v>143955</v>
      </c>
      <c r="Q36" s="9">
        <f t="shared" si="10"/>
        <v>100</v>
      </c>
      <c r="R36" s="5">
        <f t="shared" si="26"/>
        <v>2037</v>
      </c>
      <c r="S36" s="9">
        <f t="shared" si="11"/>
        <v>1.4</v>
      </c>
      <c r="T36" s="5">
        <f t="shared" si="26"/>
        <v>18289</v>
      </c>
      <c r="U36" s="9">
        <f t="shared" si="12"/>
        <v>12.7</v>
      </c>
      <c r="V36" s="10">
        <v>4</v>
      </c>
      <c r="W36" s="5">
        <f>SUM(W4:W35)</f>
        <v>10356</v>
      </c>
      <c r="X36" s="11">
        <f t="shared" si="13"/>
        <v>7.2</v>
      </c>
      <c r="Y36" s="5">
        <f t="shared" ref="Y36:AR36" si="27">SUM(Y4:Y35)</f>
        <v>12042</v>
      </c>
      <c r="Z36" s="5">
        <f t="shared" si="27"/>
        <v>192</v>
      </c>
      <c r="AA36" s="10">
        <f t="shared" si="15"/>
        <v>1.9</v>
      </c>
      <c r="AB36" s="5">
        <f t="shared" si="27"/>
        <v>10348</v>
      </c>
      <c r="AC36" s="9">
        <f t="shared" si="16"/>
        <v>99.9</v>
      </c>
      <c r="AD36" s="5">
        <f t="shared" si="27"/>
        <v>460</v>
      </c>
      <c r="AE36" s="10">
        <f t="shared" si="17"/>
        <v>4.4000000000000004</v>
      </c>
      <c r="AF36" s="5">
        <f t="shared" si="27"/>
        <v>17</v>
      </c>
      <c r="AG36" s="10">
        <f t="shared" si="18"/>
        <v>0.2</v>
      </c>
      <c r="AH36" s="5">
        <f t="shared" si="27"/>
        <v>25</v>
      </c>
      <c r="AI36" s="10">
        <f t="shared" si="19"/>
        <v>0.2</v>
      </c>
      <c r="AJ36" s="5">
        <f t="shared" si="27"/>
        <v>9</v>
      </c>
      <c r="AK36" s="10">
        <f t="shared" si="20"/>
        <v>0.1</v>
      </c>
      <c r="AL36" s="5">
        <f t="shared" si="27"/>
        <v>102</v>
      </c>
      <c r="AM36" s="10">
        <f t="shared" si="21"/>
        <v>1</v>
      </c>
      <c r="AN36" s="5">
        <f t="shared" si="27"/>
        <v>54</v>
      </c>
      <c r="AO36" s="10">
        <f t="shared" si="22"/>
        <v>0.5</v>
      </c>
      <c r="AP36" s="5">
        <f t="shared" si="27"/>
        <v>825</v>
      </c>
      <c r="AQ36" s="10">
        <f>ROUND(AP36*100/W36,1)</f>
        <v>8</v>
      </c>
      <c r="AR36" s="5">
        <f t="shared" si="27"/>
        <v>10</v>
      </c>
      <c r="AS36" s="10">
        <f>ROUND(AR36*100/W36,1)</f>
        <v>0.1</v>
      </c>
      <c r="AT36" s="10">
        <f>ROUND(Y36/W36,0)</f>
        <v>1</v>
      </c>
    </row>
  </sheetData>
  <mergeCells count="5">
    <mergeCell ref="B2:V2"/>
    <mergeCell ref="W2:AT2"/>
    <mergeCell ref="A1:V1"/>
    <mergeCell ref="W1:AT1"/>
    <mergeCell ref="A2:A3"/>
  </mergeCell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lecar2</dc:creator>
  <cp:lastModifiedBy>Алпатова Е.А.</cp:lastModifiedBy>
  <cp:lastPrinted>2019-02-08T12:12:59Z</cp:lastPrinted>
  <dcterms:created xsi:type="dcterms:W3CDTF">2019-02-01T15:07:16Z</dcterms:created>
  <dcterms:modified xsi:type="dcterms:W3CDTF">2019-02-19T07:36:16Z</dcterms:modified>
</cp:coreProperties>
</file>